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360" yWindow="396" windowWidth="13068" windowHeight="8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45" i="1" l="1"/>
  <c r="C44" i="1" l="1"/>
  <c r="B86" i="1"/>
  <c r="B92" i="1"/>
  <c r="B77" i="1"/>
  <c r="B82" i="1" s="1"/>
  <c r="D71" i="1"/>
  <c r="C71" i="1"/>
  <c r="B71" i="1"/>
  <c r="D57" i="1"/>
  <c r="C57" i="1"/>
  <c r="B57" i="1"/>
  <c r="D44" i="1"/>
  <c r="B44" i="1"/>
  <c r="D37" i="1"/>
  <c r="C37" i="1"/>
  <c r="B37" i="1"/>
  <c r="D26" i="1"/>
  <c r="D45" i="1" s="1"/>
  <c r="C26" i="1"/>
  <c r="B26" i="1"/>
  <c r="D10" i="1"/>
  <c r="C10" i="1"/>
  <c r="B10" i="1"/>
  <c r="C45" i="1" l="1"/>
</calcChain>
</file>

<file path=xl/sharedStrings.xml><?xml version="1.0" encoding="utf-8"?>
<sst xmlns="http://schemas.openxmlformats.org/spreadsheetml/2006/main" count="89" uniqueCount="77">
  <si>
    <t xml:space="preserve"> </t>
  </si>
  <si>
    <t>Recreation</t>
  </si>
  <si>
    <t>Rent - Badgworth Rec. Area</t>
  </si>
  <si>
    <t>Lower Axe Drainage Board (Open Space)</t>
  </si>
  <si>
    <t>Grass Cutting</t>
  </si>
  <si>
    <t>Hedge Cutting</t>
  </si>
  <si>
    <t>Total</t>
  </si>
  <si>
    <t>Administration</t>
  </si>
  <si>
    <t>AVG protection</t>
  </si>
  <si>
    <t>Clerks Expenses</t>
  </si>
  <si>
    <t>Community Council for Somerset</t>
  </si>
  <si>
    <t>SALC affiliation fee</t>
  </si>
  <si>
    <t>SLCC subscription</t>
  </si>
  <si>
    <t>CPRE membership</t>
  </si>
  <si>
    <t>Room Hire</t>
  </si>
  <si>
    <t>Insurance</t>
  </si>
  <si>
    <t>Audit</t>
  </si>
  <si>
    <t>Website Payment</t>
  </si>
  <si>
    <t>Phone</t>
  </si>
  <si>
    <t>Other Payments</t>
  </si>
  <si>
    <t>Training</t>
  </si>
  <si>
    <t>Stationary</t>
  </si>
  <si>
    <t>Election Costs</t>
  </si>
  <si>
    <t>Grants</t>
  </si>
  <si>
    <t>Contact Magazine</t>
  </si>
  <si>
    <t>Badgworth Church</t>
  </si>
  <si>
    <t>Biddisham Church</t>
  </si>
  <si>
    <t>Mid term election</t>
  </si>
  <si>
    <t>Unexpected Costs</t>
  </si>
  <si>
    <t>Precept</t>
  </si>
  <si>
    <t>CTX Support Grant</t>
  </si>
  <si>
    <t>VAT Repayments</t>
  </si>
  <si>
    <t>Predicted</t>
  </si>
  <si>
    <t>Budget</t>
  </si>
  <si>
    <t>Floating</t>
  </si>
  <si>
    <t>Earmarked Reserves</t>
  </si>
  <si>
    <t>Expenditure</t>
  </si>
  <si>
    <t xml:space="preserve">Income </t>
  </si>
  <si>
    <t xml:space="preserve">Predicted </t>
  </si>
  <si>
    <t xml:space="preserve">defibrillator </t>
  </si>
  <si>
    <t>Expenditure Item</t>
  </si>
  <si>
    <t>Opening Balance</t>
  </si>
  <si>
    <t xml:space="preserve">Jubilee/WW1 </t>
  </si>
  <si>
    <t>Noticeboards maintenance</t>
  </si>
  <si>
    <t>Fields maintenance</t>
  </si>
  <si>
    <t xml:space="preserve">Defibrillator </t>
  </si>
  <si>
    <t>Remaining Fund</t>
  </si>
  <si>
    <t>Received</t>
  </si>
  <si>
    <t>Clerks Salary &amp; Mileage</t>
  </si>
  <si>
    <t>Bank account</t>
  </si>
  <si>
    <t>Represented by:-</t>
  </si>
  <si>
    <t>Closing Balance</t>
  </si>
  <si>
    <t>Laser Toner/Paper</t>
  </si>
  <si>
    <t xml:space="preserve">Opening balance </t>
  </si>
  <si>
    <t>TOTAL EXPENDITURE</t>
  </si>
  <si>
    <t>computer/scanner/printer</t>
  </si>
  <si>
    <t>Open Spaces</t>
  </si>
  <si>
    <t xml:space="preserve">Computer/printer/scanner </t>
  </si>
  <si>
    <t xml:space="preserve">Less unpresented cheques </t>
  </si>
  <si>
    <t>Cash Book</t>
  </si>
  <si>
    <t>Data Protection Registration</t>
  </si>
  <si>
    <t>Grants/donations</t>
  </si>
  <si>
    <t>Memorial Field/Jubilee Field</t>
  </si>
  <si>
    <t>Fence/wall</t>
  </si>
  <si>
    <t>Unpresented cheques</t>
  </si>
  <si>
    <t>Noticeboards</t>
  </si>
  <si>
    <t>2019/20</t>
  </si>
  <si>
    <t>Exp. 2019/20</t>
  </si>
  <si>
    <t>Balance bought forward 1.7.19</t>
  </si>
  <si>
    <t>Add income  30.8.19 to 30.9.19</t>
  </si>
  <si>
    <t>Less expenditure  30.8.19 to 30.9.19</t>
  </si>
  <si>
    <t>Bank Reconciliation to 14.10.19</t>
  </si>
  <si>
    <t>Balance to carry forward  1.10.19</t>
  </si>
  <si>
    <t>Chq 799</t>
  </si>
  <si>
    <t>Add receipts to 14.10.19</t>
  </si>
  <si>
    <t>Less payments to 14.10.19</t>
  </si>
  <si>
    <t>21.10.19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</si>
</sst>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_-[$£-809]* #,##0.00_-;\-[$£-809]* #,##0.00_-;_-[$£-809]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7" fontId="1" fillId="0" borderId="1" xfId="0" applyNumberFormat="1" applyFont="1" applyBorder="1"/>
    <xf numFmtId="0" fontId="2" fillId="2" borderId="2" xfId="0" applyFont="1" applyFill="1" applyBorder="1"/>
    <xf numFmtId="0" fontId="0" fillId="3" borderId="1" xfId="0" applyFill="1" applyBorder="1"/>
    <xf numFmtId="0" fontId="0" fillId="0" borderId="2" xfId="0" applyFont="1" applyBorder="1"/>
    <xf numFmtId="164" fontId="0" fillId="0" borderId="1" xfId="0" applyNumberFormat="1" applyBorder="1"/>
    <xf numFmtId="0" fontId="0" fillId="2" borderId="2" xfId="0" applyFont="1" applyFill="1" applyBorder="1"/>
    <xf numFmtId="164" fontId="0" fillId="3" borderId="1" xfId="0" applyNumberFormat="1" applyFill="1" applyBorder="1"/>
    <xf numFmtId="0" fontId="1" fillId="2" borderId="2" xfId="0" applyFont="1" applyFill="1" applyBorder="1"/>
    <xf numFmtId="164" fontId="1" fillId="2" borderId="1" xfId="0" applyNumberFormat="1" applyFont="1" applyFill="1" applyBorder="1"/>
    <xf numFmtId="0" fontId="0" fillId="4" borderId="2" xfId="0" applyFont="1" applyFill="1" applyBorder="1"/>
    <xf numFmtId="164" fontId="0" fillId="5" borderId="1" xfId="0" applyNumberFormat="1" applyFill="1" applyBorder="1"/>
    <xf numFmtId="0" fontId="0" fillId="3" borderId="2" xfId="0" applyFont="1" applyFill="1" applyBorder="1"/>
    <xf numFmtId="0" fontId="0" fillId="5" borderId="2" xfId="0" applyFont="1" applyFill="1" applyBorder="1"/>
    <xf numFmtId="164" fontId="1" fillId="5" borderId="1" xfId="0" applyNumberFormat="1" applyFont="1" applyFill="1" applyBorder="1"/>
    <xf numFmtId="164" fontId="1" fillId="3" borderId="1" xfId="0" applyNumberFormat="1" applyFont="1" applyFill="1" applyBorder="1"/>
    <xf numFmtId="164" fontId="0" fillId="3" borderId="1" xfId="0" applyNumberFormat="1" applyFont="1" applyFill="1" applyBorder="1"/>
    <xf numFmtId="164" fontId="0" fillId="5" borderId="1" xfId="0" applyNumberFormat="1" applyFont="1" applyFill="1" applyBorder="1"/>
    <xf numFmtId="0" fontId="0" fillId="5" borderId="5" xfId="0" applyFont="1" applyFill="1" applyBorder="1"/>
    <xf numFmtId="164" fontId="0" fillId="5" borderId="6" xfId="0" applyNumberFormat="1" applyFont="1" applyFill="1" applyBorder="1"/>
    <xf numFmtId="0" fontId="0" fillId="3" borderId="5" xfId="0" applyFont="1" applyFill="1" applyBorder="1"/>
    <xf numFmtId="164" fontId="0" fillId="3" borderId="6" xfId="0" applyNumberFormat="1" applyFont="1" applyFill="1" applyBorder="1"/>
    <xf numFmtId="0" fontId="0" fillId="5" borderId="1" xfId="0" applyFont="1" applyFill="1" applyBorder="1"/>
    <xf numFmtId="164" fontId="1" fillId="5" borderId="0" xfId="0" applyNumberFormat="1" applyFont="1" applyFill="1" applyBorder="1"/>
    <xf numFmtId="0" fontId="2" fillId="2" borderId="7" xfId="0" applyFont="1" applyFill="1" applyBorder="1"/>
    <xf numFmtId="0" fontId="1" fillId="0" borderId="1" xfId="0" applyFont="1" applyBorder="1"/>
    <xf numFmtId="0" fontId="2" fillId="3" borderId="2" xfId="0" applyFont="1" applyFill="1" applyBorder="1"/>
    <xf numFmtId="0" fontId="0" fillId="2" borderId="7" xfId="0" applyFont="1" applyFill="1" applyBorder="1"/>
    <xf numFmtId="0" fontId="2" fillId="5" borderId="1" xfId="0" applyFont="1" applyFill="1" applyBorder="1"/>
    <xf numFmtId="0" fontId="0" fillId="5" borderId="0" xfId="0" applyFill="1"/>
    <xf numFmtId="0" fontId="0" fillId="3" borderId="1" xfId="0" applyFont="1" applyFill="1" applyBorder="1"/>
    <xf numFmtId="0" fontId="1" fillId="0" borderId="4" xfId="0" applyFont="1" applyBorder="1"/>
    <xf numFmtId="164" fontId="0" fillId="2" borderId="1" xfId="0" applyNumberFormat="1" applyFont="1" applyFill="1" applyBorder="1"/>
    <xf numFmtId="0" fontId="1" fillId="0" borderId="2" xfId="0" applyFont="1" applyBorder="1"/>
    <xf numFmtId="164" fontId="0" fillId="4" borderId="2" xfId="0" applyNumberFormat="1" applyFont="1" applyFill="1" applyBorder="1"/>
    <xf numFmtId="0" fontId="2" fillId="0" borderId="2" xfId="0" applyFont="1" applyBorder="1"/>
    <xf numFmtId="17" fontId="1" fillId="5" borderId="1" xfId="0" applyNumberFormat="1" applyFont="1" applyFill="1" applyBorder="1"/>
    <xf numFmtId="165" fontId="0" fillId="0" borderId="0" xfId="0" applyNumberFormat="1" applyBorder="1"/>
    <xf numFmtId="165" fontId="0" fillId="0" borderId="0" xfId="0" applyNumberFormat="1"/>
    <xf numFmtId="0" fontId="3" fillId="0" borderId="0" xfId="0" applyFont="1"/>
    <xf numFmtId="0" fontId="0" fillId="0" borderId="0" xfId="0" applyFont="1"/>
    <xf numFmtId="165" fontId="0" fillId="0" borderId="8" xfId="0" applyNumberFormat="1" applyBorder="1"/>
    <xf numFmtId="0" fontId="2" fillId="0" borderId="0" xfId="0" applyFont="1"/>
    <xf numFmtId="165" fontId="4" fillId="0" borderId="9" xfId="0" applyNumberFormat="1" applyFont="1" applyBorder="1"/>
    <xf numFmtId="164" fontId="0" fillId="4" borderId="1" xfId="0" applyNumberFormat="1" applyFont="1" applyFill="1" applyBorder="1"/>
    <xf numFmtId="0" fontId="1" fillId="5" borderId="4" xfId="0" applyFont="1" applyFill="1" applyBorder="1"/>
    <xf numFmtId="0" fontId="1" fillId="3" borderId="10" xfId="0" applyFont="1" applyFill="1" applyBorder="1"/>
    <xf numFmtId="164" fontId="1" fillId="3" borderId="10" xfId="0" applyNumberFormat="1" applyFont="1" applyFill="1" applyBorder="1"/>
    <xf numFmtId="164" fontId="1" fillId="3" borderId="11" xfId="0" applyNumberFormat="1" applyFont="1" applyFill="1" applyBorder="1"/>
    <xf numFmtId="0" fontId="2" fillId="3" borderId="1" xfId="0" applyFont="1" applyFill="1" applyBorder="1"/>
    <xf numFmtId="0" fontId="1" fillId="5" borderId="1" xfId="0" applyFont="1" applyFill="1" applyBorder="1"/>
    <xf numFmtId="0" fontId="1" fillId="3" borderId="3" xfId="0" applyFont="1" applyFill="1" applyBorder="1"/>
    <xf numFmtId="164" fontId="0" fillId="0" borderId="1" xfId="0" applyNumberFormat="1" applyFill="1" applyBorder="1"/>
    <xf numFmtId="164" fontId="0" fillId="5" borderId="12" xfId="0" applyNumberFormat="1" applyFill="1" applyBorder="1"/>
    <xf numFmtId="0" fontId="1" fillId="4" borderId="2" xfId="0" applyFont="1" applyFill="1" applyBorder="1"/>
    <xf numFmtId="0" fontId="2" fillId="4" borderId="2" xfId="0" applyFont="1" applyFill="1" applyBorder="1"/>
    <xf numFmtId="164" fontId="1" fillId="0" borderId="1" xfId="0" applyNumberFormat="1" applyFont="1" applyBorder="1"/>
    <xf numFmtId="164" fontId="1" fillId="3" borderId="13" xfId="0" applyNumberFormat="1" applyFont="1" applyFill="1" applyBorder="1"/>
    <xf numFmtId="0" fontId="1" fillId="5" borderId="0" xfId="0" applyFont="1" applyFill="1" applyBorder="1"/>
    <xf numFmtId="0" fontId="0" fillId="0" borderId="14" xfId="0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tabSelected="1" topLeftCell="A56" zoomScale="90" zoomScaleNormal="90" zoomScalePageLayoutView="90" workbookViewId="0">
      <selection activeCell="A97" sqref="A97"/>
    </sheetView>
  </sheetViews>
  <sheetFormatPr defaultColWidth="9.109375" defaultRowHeight="14.4" x14ac:dyDescent="0.3"/>
  <cols>
    <col min="1" max="1" width="37.33203125" customWidth="1"/>
    <col min="2" max="2" width="16" customWidth="1"/>
    <col min="3" max="3" width="11.5546875" customWidth="1"/>
    <col min="4" max="4" width="15.44140625" customWidth="1"/>
    <col min="5" max="5" width="13.44140625" bestFit="1" customWidth="1"/>
  </cols>
  <sheetData>
    <row r="1" spans="1:5" x14ac:dyDescent="0.3">
      <c r="A1" s="31" t="s">
        <v>40</v>
      </c>
      <c r="B1" s="1" t="s">
        <v>33</v>
      </c>
      <c r="C1" s="1" t="s">
        <v>36</v>
      </c>
      <c r="D1" s="25" t="s">
        <v>38</v>
      </c>
    </row>
    <row r="2" spans="1:5" x14ac:dyDescent="0.3">
      <c r="A2" s="25"/>
      <c r="B2" s="1" t="s">
        <v>66</v>
      </c>
      <c r="C2" s="1" t="s">
        <v>66</v>
      </c>
      <c r="D2" s="25" t="s">
        <v>67</v>
      </c>
      <c r="E2" s="23"/>
    </row>
    <row r="3" spans="1:5" x14ac:dyDescent="0.3">
      <c r="A3" s="24" t="s">
        <v>1</v>
      </c>
      <c r="B3" s="3"/>
      <c r="C3" s="3"/>
      <c r="D3" s="3"/>
    </row>
    <row r="4" spans="1:5" x14ac:dyDescent="0.3">
      <c r="A4" s="4" t="s">
        <v>2</v>
      </c>
      <c r="B4" s="52">
        <v>25</v>
      </c>
      <c r="C4" s="5"/>
      <c r="D4" s="52">
        <v>25</v>
      </c>
      <c r="E4" s="23"/>
    </row>
    <row r="5" spans="1:5" x14ac:dyDescent="0.3">
      <c r="A5" s="6" t="s">
        <v>3</v>
      </c>
      <c r="B5" s="7">
        <v>3.32</v>
      </c>
      <c r="C5" s="7">
        <v>3.44</v>
      </c>
      <c r="D5" s="7">
        <v>3.32</v>
      </c>
    </row>
    <row r="6" spans="1:5" x14ac:dyDescent="0.3">
      <c r="A6" s="10" t="s">
        <v>62</v>
      </c>
      <c r="B6" s="52">
        <v>0</v>
      </c>
      <c r="C6" s="11">
        <v>8.99</v>
      </c>
      <c r="D6" s="52">
        <v>8.99</v>
      </c>
    </row>
    <row r="7" spans="1:5" x14ac:dyDescent="0.3">
      <c r="A7" s="6" t="s">
        <v>4</v>
      </c>
      <c r="B7" s="7">
        <v>700</v>
      </c>
      <c r="C7" s="32"/>
      <c r="D7" s="7">
        <v>700</v>
      </c>
    </row>
    <row r="8" spans="1:5" x14ac:dyDescent="0.3">
      <c r="A8" s="4" t="s">
        <v>5</v>
      </c>
      <c r="B8" s="53">
        <v>109.08</v>
      </c>
      <c r="C8" s="44"/>
      <c r="D8" s="53">
        <v>109.08</v>
      </c>
    </row>
    <row r="9" spans="1:5" x14ac:dyDescent="0.3">
      <c r="A9" s="6"/>
      <c r="B9" s="9"/>
      <c r="C9" s="32"/>
      <c r="D9" s="9"/>
    </row>
    <row r="10" spans="1:5" x14ac:dyDescent="0.3">
      <c r="A10" s="33" t="s">
        <v>6</v>
      </c>
      <c r="B10" s="56">
        <f>SUM(B4:B8)</f>
        <v>837.40000000000009</v>
      </c>
      <c r="C10" s="56">
        <f>SUM(C4:C8)</f>
        <v>12.43</v>
      </c>
      <c r="D10" s="56">
        <f>SUM(D4:D8)</f>
        <v>846.39</v>
      </c>
    </row>
    <row r="11" spans="1:5" x14ac:dyDescent="0.3">
      <c r="A11" s="2"/>
      <c r="B11" s="3"/>
      <c r="C11" s="7"/>
      <c r="D11" s="7"/>
    </row>
    <row r="12" spans="1:5" x14ac:dyDescent="0.3">
      <c r="A12" s="35" t="s">
        <v>7</v>
      </c>
      <c r="B12" s="11"/>
      <c r="C12" s="5"/>
      <c r="D12" s="5"/>
    </row>
    <row r="13" spans="1:5" x14ac:dyDescent="0.3">
      <c r="A13" s="6" t="s">
        <v>8</v>
      </c>
      <c r="B13" s="7">
        <v>36.5</v>
      </c>
      <c r="C13" s="7"/>
      <c r="D13" s="7">
        <v>36.5</v>
      </c>
    </row>
    <row r="14" spans="1:5" x14ac:dyDescent="0.3">
      <c r="A14" s="4" t="s">
        <v>48</v>
      </c>
      <c r="B14" s="11">
        <v>5500</v>
      </c>
      <c r="C14" s="5">
        <v>5605.29</v>
      </c>
      <c r="D14" s="11">
        <v>5605.29</v>
      </c>
    </row>
    <row r="15" spans="1:5" x14ac:dyDescent="0.3">
      <c r="A15" s="6" t="s">
        <v>9</v>
      </c>
      <c r="B15" s="7">
        <v>80.8</v>
      </c>
      <c r="C15" s="7">
        <v>10.14</v>
      </c>
      <c r="D15" s="7">
        <v>80.8</v>
      </c>
    </row>
    <row r="16" spans="1:5" x14ac:dyDescent="0.3">
      <c r="A16" s="4" t="s">
        <v>10</v>
      </c>
      <c r="B16" s="11">
        <v>40.4</v>
      </c>
      <c r="C16" s="5"/>
      <c r="D16" s="11">
        <v>40.4</v>
      </c>
    </row>
    <row r="17" spans="1:4" x14ac:dyDescent="0.3">
      <c r="A17" s="6" t="s">
        <v>11</v>
      </c>
      <c r="B17" s="7">
        <v>141.68</v>
      </c>
      <c r="C17" s="7">
        <v>140.29</v>
      </c>
      <c r="D17" s="7">
        <v>141.68</v>
      </c>
    </row>
    <row r="18" spans="1:4" x14ac:dyDescent="0.3">
      <c r="A18" s="10" t="s">
        <v>12</v>
      </c>
      <c r="B18" s="11">
        <v>74</v>
      </c>
      <c r="C18" s="11">
        <v>78</v>
      </c>
      <c r="D18" s="11">
        <v>78</v>
      </c>
    </row>
    <row r="19" spans="1:4" x14ac:dyDescent="0.3">
      <c r="A19" s="12" t="s">
        <v>13</v>
      </c>
      <c r="B19" s="7">
        <v>36.18</v>
      </c>
      <c r="C19" s="7">
        <v>36</v>
      </c>
      <c r="D19" s="7">
        <v>36.18</v>
      </c>
    </row>
    <row r="20" spans="1:4" x14ac:dyDescent="0.3">
      <c r="A20" s="10" t="s">
        <v>14</v>
      </c>
      <c r="B20" s="11">
        <v>185</v>
      </c>
      <c r="C20" s="11"/>
      <c r="D20" s="11">
        <v>185</v>
      </c>
    </row>
    <row r="21" spans="1:4" x14ac:dyDescent="0.3">
      <c r="A21" s="12" t="s">
        <v>15</v>
      </c>
      <c r="B21" s="7">
        <v>258.89</v>
      </c>
      <c r="C21" s="7">
        <v>257.60000000000002</v>
      </c>
      <c r="D21" s="7">
        <v>258.89</v>
      </c>
    </row>
    <row r="22" spans="1:4" x14ac:dyDescent="0.3">
      <c r="A22" s="10" t="s">
        <v>16</v>
      </c>
      <c r="B22" s="11">
        <v>20.100000000000001</v>
      </c>
      <c r="C22" s="11">
        <v>20</v>
      </c>
      <c r="D22" s="11">
        <v>20.100000000000001</v>
      </c>
    </row>
    <row r="23" spans="1:4" x14ac:dyDescent="0.3">
      <c r="A23" s="12" t="s">
        <v>17</v>
      </c>
      <c r="B23" s="7">
        <v>47</v>
      </c>
      <c r="C23" s="7"/>
      <c r="D23" s="7">
        <v>47</v>
      </c>
    </row>
    <row r="24" spans="1:4" x14ac:dyDescent="0.3">
      <c r="A24" s="10" t="s">
        <v>18</v>
      </c>
      <c r="B24" s="34">
        <v>121.08</v>
      </c>
      <c r="C24" s="34">
        <v>55.72</v>
      </c>
      <c r="D24" s="34">
        <v>121.08</v>
      </c>
    </row>
    <row r="25" spans="1:4" x14ac:dyDescent="0.3">
      <c r="A25" s="12" t="s">
        <v>60</v>
      </c>
      <c r="B25" s="7">
        <v>35</v>
      </c>
      <c r="C25" s="7">
        <v>35</v>
      </c>
      <c r="D25" s="7">
        <v>35</v>
      </c>
    </row>
    <row r="26" spans="1:4" x14ac:dyDescent="0.3">
      <c r="A26" s="54" t="s">
        <v>6</v>
      </c>
      <c r="B26" s="14">
        <f>SUM(B13:B25)</f>
        <v>6576.630000000001</v>
      </c>
      <c r="C26" s="14">
        <f>SUM(C13:C25)</f>
        <v>6238.0400000000009</v>
      </c>
      <c r="D26" s="14">
        <f>SUM(D13:D25)</f>
        <v>6685.920000000001</v>
      </c>
    </row>
    <row r="27" spans="1:4" x14ac:dyDescent="0.3">
      <c r="A27" s="8"/>
      <c r="B27" s="7"/>
      <c r="C27" s="7"/>
      <c r="D27" s="7"/>
    </row>
    <row r="28" spans="1:4" x14ac:dyDescent="0.3">
      <c r="A28" s="55" t="s">
        <v>19</v>
      </c>
      <c r="B28" s="11"/>
      <c r="C28" s="11"/>
      <c r="D28" s="11"/>
    </row>
    <row r="29" spans="1:4" x14ac:dyDescent="0.3">
      <c r="A29" s="12" t="s">
        <v>20</v>
      </c>
      <c r="B29" s="7">
        <v>100</v>
      </c>
      <c r="C29" s="7">
        <v>75</v>
      </c>
      <c r="D29" s="7">
        <v>100</v>
      </c>
    </row>
    <row r="30" spans="1:4" x14ac:dyDescent="0.3">
      <c r="A30" s="10" t="s">
        <v>21</v>
      </c>
      <c r="B30" s="11">
        <v>15.16</v>
      </c>
      <c r="C30" s="11"/>
      <c r="D30" s="11">
        <v>15.16</v>
      </c>
    </row>
    <row r="31" spans="1:4" x14ac:dyDescent="0.3">
      <c r="A31" s="12" t="s">
        <v>52</v>
      </c>
      <c r="B31" s="7">
        <v>92.57</v>
      </c>
      <c r="C31" s="7"/>
      <c r="D31" s="7">
        <v>92.57</v>
      </c>
    </row>
    <row r="32" spans="1:4" x14ac:dyDescent="0.3">
      <c r="A32" s="10" t="s">
        <v>39</v>
      </c>
      <c r="B32" s="11">
        <v>0</v>
      </c>
      <c r="C32" s="11"/>
      <c r="D32" s="11">
        <v>0</v>
      </c>
    </row>
    <row r="33" spans="1:4" x14ac:dyDescent="0.3">
      <c r="A33" s="12" t="s">
        <v>22</v>
      </c>
      <c r="B33" s="32">
        <v>0</v>
      </c>
      <c r="C33" s="7">
        <v>100</v>
      </c>
      <c r="D33" s="32">
        <v>0</v>
      </c>
    </row>
    <row r="34" spans="1:4" x14ac:dyDescent="0.3">
      <c r="A34" s="13" t="s">
        <v>56</v>
      </c>
      <c r="B34" s="11">
        <v>0</v>
      </c>
      <c r="C34" s="11"/>
      <c r="D34" s="11">
        <v>0</v>
      </c>
    </row>
    <row r="35" spans="1:4" x14ac:dyDescent="0.3">
      <c r="A35" s="12" t="s">
        <v>55</v>
      </c>
      <c r="B35" s="7">
        <v>50</v>
      </c>
      <c r="C35" s="7"/>
      <c r="D35" s="7">
        <v>50</v>
      </c>
    </row>
    <row r="36" spans="1:4" x14ac:dyDescent="0.3">
      <c r="A36" s="4" t="s">
        <v>65</v>
      </c>
      <c r="B36" s="5">
        <v>0</v>
      </c>
      <c r="C36" s="5"/>
      <c r="D36" s="5">
        <v>0</v>
      </c>
    </row>
    <row r="37" spans="1:4" x14ac:dyDescent="0.3">
      <c r="A37" s="8" t="s">
        <v>6</v>
      </c>
      <c r="B37" s="57">
        <f>SUM(B29:B36)</f>
        <v>257.73</v>
      </c>
      <c r="C37" s="57">
        <f>SUM(C29:C36)</f>
        <v>175</v>
      </c>
      <c r="D37" s="57">
        <f>SUM(D29:D36)</f>
        <v>257.73</v>
      </c>
    </row>
    <row r="38" spans="1:4" x14ac:dyDescent="0.3">
      <c r="A38" s="10"/>
      <c r="B38" s="11"/>
      <c r="C38" s="11"/>
      <c r="D38" s="11"/>
    </row>
    <row r="39" spans="1:4" x14ac:dyDescent="0.3">
      <c r="A39" s="26" t="s">
        <v>23</v>
      </c>
      <c r="B39" s="7"/>
      <c r="C39" s="7"/>
      <c r="D39" s="7" t="s">
        <v>0</v>
      </c>
    </row>
    <row r="40" spans="1:4" x14ac:dyDescent="0.3">
      <c r="A40" s="10" t="s">
        <v>24</v>
      </c>
      <c r="B40" s="11">
        <v>200</v>
      </c>
      <c r="C40" s="11"/>
      <c r="D40" s="11">
        <v>200</v>
      </c>
    </row>
    <row r="41" spans="1:4" x14ac:dyDescent="0.3">
      <c r="A41" s="12" t="s">
        <v>34</v>
      </c>
      <c r="B41" s="7">
        <v>100</v>
      </c>
      <c r="C41" s="7"/>
      <c r="D41" s="7">
        <v>100</v>
      </c>
    </row>
    <row r="42" spans="1:4" x14ac:dyDescent="0.3">
      <c r="A42" s="10" t="s">
        <v>26</v>
      </c>
      <c r="B42" s="11">
        <v>100</v>
      </c>
      <c r="C42" s="11">
        <v>100</v>
      </c>
      <c r="D42" s="11">
        <v>100</v>
      </c>
    </row>
    <row r="43" spans="1:4" x14ac:dyDescent="0.3">
      <c r="A43" s="12" t="s">
        <v>25</v>
      </c>
      <c r="B43" s="7">
        <v>100</v>
      </c>
      <c r="C43" s="7"/>
      <c r="D43" s="7">
        <v>100</v>
      </c>
    </row>
    <row r="44" spans="1:4" x14ac:dyDescent="0.3">
      <c r="A44" s="45" t="s">
        <v>6</v>
      </c>
      <c r="B44" s="14">
        <f>B40+B41+B42+B43</f>
        <v>500</v>
      </c>
      <c r="C44" s="14">
        <f>C40+C41+C42+C43</f>
        <v>100</v>
      </c>
      <c r="D44" s="14">
        <f>D40+D41+D42+D43</f>
        <v>500</v>
      </c>
    </row>
    <row r="45" spans="1:4" ht="15" thickBot="1" x14ac:dyDescent="0.35">
      <c r="A45" s="46" t="s">
        <v>54</v>
      </c>
      <c r="B45" s="47">
        <f>B44+B37+B26+B10</f>
        <v>8171.76</v>
      </c>
      <c r="C45" s="47">
        <f>C44+C37+C26+C10</f>
        <v>6525.4700000000012</v>
      </c>
      <c r="D45" s="48">
        <f>D44+D37+D26+D10</f>
        <v>8290.0400000000009</v>
      </c>
    </row>
    <row r="46" spans="1:4" ht="15" thickTop="1" x14ac:dyDescent="0.3">
      <c r="A46" s="58"/>
      <c r="B46" s="23"/>
      <c r="C46" s="23"/>
      <c r="D46" s="23"/>
    </row>
    <row r="47" spans="1:4" x14ac:dyDescent="0.3">
      <c r="A47" s="58"/>
      <c r="B47" s="23"/>
      <c r="C47" s="23"/>
      <c r="D47" s="23"/>
    </row>
    <row r="48" spans="1:4" x14ac:dyDescent="0.3">
      <c r="A48" s="58"/>
      <c r="B48" s="23"/>
      <c r="C48" s="23"/>
      <c r="D48" s="23"/>
    </row>
    <row r="49" spans="1:5" x14ac:dyDescent="0.3">
      <c r="A49" s="58"/>
      <c r="B49" s="23"/>
      <c r="C49" s="23"/>
      <c r="D49" s="23"/>
    </row>
    <row r="50" spans="1:5" x14ac:dyDescent="0.3">
      <c r="A50" s="29"/>
      <c r="B50" s="29"/>
      <c r="C50" s="29"/>
      <c r="D50" s="29"/>
    </row>
    <row r="51" spans="1:5" x14ac:dyDescent="0.3">
      <c r="A51" s="49" t="s">
        <v>37</v>
      </c>
      <c r="B51" s="15" t="s">
        <v>33</v>
      </c>
      <c r="C51" s="15" t="s">
        <v>47</v>
      </c>
      <c r="D51" s="15" t="s">
        <v>32</v>
      </c>
    </row>
    <row r="52" spans="1:5" x14ac:dyDescent="0.3">
      <c r="A52" s="28"/>
      <c r="B52" s="36" t="s">
        <v>66</v>
      </c>
      <c r="C52" s="36" t="s">
        <v>66</v>
      </c>
      <c r="D52" s="36" t="s">
        <v>66</v>
      </c>
    </row>
    <row r="53" spans="1:5" x14ac:dyDescent="0.3">
      <c r="A53" s="27" t="s">
        <v>29</v>
      </c>
      <c r="B53" s="7">
        <v>8300</v>
      </c>
      <c r="C53" s="7">
        <v>8300</v>
      </c>
      <c r="D53" s="7">
        <v>8300</v>
      </c>
    </row>
    <row r="54" spans="1:5" x14ac:dyDescent="0.3">
      <c r="A54" s="10" t="s">
        <v>30</v>
      </c>
      <c r="B54" s="11">
        <v>0</v>
      </c>
      <c r="C54" s="11">
        <v>0</v>
      </c>
      <c r="D54" s="11">
        <v>0</v>
      </c>
    </row>
    <row r="55" spans="1:5" x14ac:dyDescent="0.3">
      <c r="A55" s="12" t="s">
        <v>31</v>
      </c>
      <c r="B55" s="7">
        <v>300</v>
      </c>
      <c r="C55" s="7">
        <v>406.98</v>
      </c>
      <c r="D55" s="7">
        <v>406.98</v>
      </c>
    </row>
    <row r="56" spans="1:5" x14ac:dyDescent="0.3">
      <c r="A56" s="10" t="s">
        <v>61</v>
      </c>
      <c r="B56" s="11">
        <v>0</v>
      </c>
      <c r="C56" s="11"/>
      <c r="D56" s="11">
        <v>0</v>
      </c>
    </row>
    <row r="57" spans="1:5" x14ac:dyDescent="0.3">
      <c r="A57" s="51" t="s">
        <v>6</v>
      </c>
      <c r="B57" s="15">
        <f>SUM(B53:B56)</f>
        <v>8600</v>
      </c>
      <c r="C57" s="15">
        <f>SUM(C53:C56)</f>
        <v>8706.98</v>
      </c>
      <c r="D57" s="15">
        <f>SUM(D53:D56)</f>
        <v>8706.98</v>
      </c>
    </row>
    <row r="58" spans="1:5" x14ac:dyDescent="0.3">
      <c r="A58" s="23"/>
      <c r="B58" s="23"/>
      <c r="C58" s="23"/>
      <c r="D58" s="23"/>
    </row>
    <row r="59" spans="1:5" x14ac:dyDescent="0.3">
      <c r="A59" s="23"/>
      <c r="B59" s="23"/>
      <c r="C59" s="23"/>
      <c r="D59" s="23"/>
    </row>
    <row r="60" spans="1:5" x14ac:dyDescent="0.3">
      <c r="A60" s="23"/>
      <c r="B60" s="23"/>
      <c r="C60" s="23"/>
      <c r="D60" s="23"/>
    </row>
    <row r="61" spans="1:5" x14ac:dyDescent="0.3">
      <c r="A61" s="23"/>
      <c r="B61" s="23"/>
      <c r="C61" s="23"/>
      <c r="D61" s="23"/>
    </row>
    <row r="62" spans="1:5" x14ac:dyDescent="0.3">
      <c r="A62" s="26" t="s">
        <v>35</v>
      </c>
      <c r="B62" s="15" t="s">
        <v>41</v>
      </c>
      <c r="C62" s="15" t="s">
        <v>36</v>
      </c>
      <c r="D62" s="15" t="s">
        <v>46</v>
      </c>
      <c r="E62" s="23"/>
    </row>
    <row r="63" spans="1:5" x14ac:dyDescent="0.3">
      <c r="A63" s="13" t="s">
        <v>57</v>
      </c>
      <c r="B63" s="17">
        <v>200</v>
      </c>
      <c r="C63" s="17"/>
      <c r="D63" s="17">
        <v>200</v>
      </c>
      <c r="E63" s="23"/>
    </row>
    <row r="64" spans="1:5" x14ac:dyDescent="0.3">
      <c r="A64" s="12" t="s">
        <v>42</v>
      </c>
      <c r="B64" s="16">
        <v>1000</v>
      </c>
      <c r="C64" s="16"/>
      <c r="D64" s="16">
        <v>1000</v>
      </c>
      <c r="E64" s="23"/>
    </row>
    <row r="65" spans="1:5" x14ac:dyDescent="0.3">
      <c r="A65" s="13" t="s">
        <v>43</v>
      </c>
      <c r="B65" s="17">
        <v>50</v>
      </c>
      <c r="C65" s="17"/>
      <c r="D65" s="17">
        <v>50</v>
      </c>
      <c r="E65" s="23"/>
    </row>
    <row r="66" spans="1:5" x14ac:dyDescent="0.3">
      <c r="A66" s="20" t="s">
        <v>44</v>
      </c>
      <c r="B66" s="21">
        <v>500</v>
      </c>
      <c r="C66" s="21">
        <v>8.99</v>
      </c>
      <c r="D66" s="21">
        <v>491.01</v>
      </c>
      <c r="E66" s="23"/>
    </row>
    <row r="67" spans="1:5" x14ac:dyDescent="0.3">
      <c r="A67" s="18" t="s">
        <v>27</v>
      </c>
      <c r="B67" s="19">
        <v>1800</v>
      </c>
      <c r="C67" s="19"/>
      <c r="D67" s="19">
        <v>1800</v>
      </c>
      <c r="E67" s="23"/>
    </row>
    <row r="68" spans="1:5" x14ac:dyDescent="0.3">
      <c r="A68" s="30" t="s">
        <v>45</v>
      </c>
      <c r="B68" s="21">
        <v>200</v>
      </c>
      <c r="C68" s="21"/>
      <c r="D68" s="21">
        <v>200</v>
      </c>
      <c r="E68" s="23"/>
    </row>
    <row r="69" spans="1:5" x14ac:dyDescent="0.3">
      <c r="A69" s="22" t="s">
        <v>28</v>
      </c>
      <c r="B69" s="19">
        <v>500</v>
      </c>
      <c r="C69" s="19"/>
      <c r="D69" s="19">
        <v>500</v>
      </c>
      <c r="E69" s="23"/>
    </row>
    <row r="70" spans="1:5" x14ac:dyDescent="0.3">
      <c r="A70" s="30" t="s">
        <v>63</v>
      </c>
      <c r="B70" s="21">
        <v>500</v>
      </c>
      <c r="C70" s="21"/>
      <c r="D70" s="21">
        <v>500</v>
      </c>
      <c r="E70" s="23"/>
    </row>
    <row r="71" spans="1:5" x14ac:dyDescent="0.3">
      <c r="A71" s="50" t="s">
        <v>6</v>
      </c>
      <c r="B71" s="14">
        <f>B63+B64+B65+B66+B67+B68+B69+B70</f>
        <v>4750</v>
      </c>
      <c r="C71" s="14">
        <f>C63+C64+C65+C66+C67+C68+C69</f>
        <v>8.99</v>
      </c>
      <c r="D71" s="14">
        <f>SUM(D63:D70)</f>
        <v>4741.01</v>
      </c>
      <c r="E71" s="23"/>
    </row>
    <row r="73" spans="1:5" x14ac:dyDescent="0.3">
      <c r="A73" s="42" t="s">
        <v>71</v>
      </c>
    </row>
    <row r="74" spans="1:5" x14ac:dyDescent="0.3">
      <c r="A74" t="s">
        <v>68</v>
      </c>
      <c r="B74" s="38">
        <v>6600.25</v>
      </c>
    </row>
    <row r="75" spans="1:5" x14ac:dyDescent="0.3">
      <c r="A75" t="s">
        <v>69</v>
      </c>
      <c r="B75" s="38">
        <v>4150</v>
      </c>
    </row>
    <row r="76" spans="1:5" x14ac:dyDescent="0.3">
      <c r="A76" t="s">
        <v>70</v>
      </c>
      <c r="B76" s="38">
        <v>2768.89</v>
      </c>
    </row>
    <row r="77" spans="1:5" x14ac:dyDescent="0.3">
      <c r="A77" t="s">
        <v>72</v>
      </c>
      <c r="B77" s="41">
        <f>B74+B75-B76</f>
        <v>7981.3600000000006</v>
      </c>
    </row>
    <row r="78" spans="1:5" x14ac:dyDescent="0.3">
      <c r="A78" s="59"/>
      <c r="B78" s="38"/>
    </row>
    <row r="79" spans="1:5" x14ac:dyDescent="0.3">
      <c r="A79" t="s">
        <v>50</v>
      </c>
      <c r="B79" s="38"/>
    </row>
    <row r="80" spans="1:5" x14ac:dyDescent="0.3">
      <c r="A80" t="s">
        <v>49</v>
      </c>
      <c r="B80" s="41">
        <v>8000.25</v>
      </c>
    </row>
    <row r="81" spans="1:2" x14ac:dyDescent="0.3">
      <c r="A81" t="s">
        <v>58</v>
      </c>
      <c r="B81" s="38">
        <v>18.89</v>
      </c>
    </row>
    <row r="82" spans="1:2" x14ac:dyDescent="0.3">
      <c r="B82" s="41">
        <f>B80-B81</f>
        <v>7981.36</v>
      </c>
    </row>
    <row r="84" spans="1:2" x14ac:dyDescent="0.3">
      <c r="A84" s="39" t="s">
        <v>64</v>
      </c>
    </row>
    <row r="85" spans="1:2" x14ac:dyDescent="0.3">
      <c r="A85" s="40" t="s">
        <v>73</v>
      </c>
      <c r="B85" s="60">
        <v>18.89</v>
      </c>
    </row>
    <row r="86" spans="1:2" x14ac:dyDescent="0.3">
      <c r="A86" s="40"/>
      <c r="B86" s="41">
        <f>SUM(B85:B85)</f>
        <v>18.89</v>
      </c>
    </row>
    <row r="87" spans="1:2" x14ac:dyDescent="0.3">
      <c r="A87" s="40"/>
      <c r="B87" s="38"/>
    </row>
    <row r="88" spans="1:2" x14ac:dyDescent="0.3">
      <c r="A88" s="42" t="s">
        <v>59</v>
      </c>
      <c r="B88" s="37" t="s">
        <v>0</v>
      </c>
    </row>
    <row r="89" spans="1:2" x14ac:dyDescent="0.3">
      <c r="A89" t="s">
        <v>53</v>
      </c>
      <c r="B89" s="37">
        <v>5799.85</v>
      </c>
    </row>
    <row r="90" spans="1:2" x14ac:dyDescent="0.3">
      <c r="A90" t="s">
        <v>74</v>
      </c>
      <c r="B90" s="37">
        <v>8706.98</v>
      </c>
    </row>
    <row r="91" spans="1:2" x14ac:dyDescent="0.3">
      <c r="A91" t="s">
        <v>75</v>
      </c>
      <c r="B91" s="37">
        <v>6525.47</v>
      </c>
    </row>
    <row r="92" spans="1:2" ht="16.2" x14ac:dyDescent="0.45">
      <c r="A92" s="40" t="s">
        <v>51</v>
      </c>
      <c r="B92" s="43">
        <f>B89+B90-B91</f>
        <v>7981.36</v>
      </c>
    </row>
    <row r="93" spans="1:2" x14ac:dyDescent="0.3">
      <c r="B93" s="37"/>
    </row>
    <row r="97" spans="1:1" x14ac:dyDescent="0.3">
      <c r="A97" t="s">
        <v>76</v>
      </c>
    </row>
  </sheetData>
  <pageMargins left="0.7" right="0.7" top="0.75" bottom="0.75" header="0.3" footer="0.3"/>
  <pageSetup paperSize="9" orientation="portrait" verticalDpi="0" r:id="rId1"/>
  <headerFooter>
    <oddHeader>&amp;C&amp;"-,Bold"Badgworth Parish Council
Financial Monitoring Statement 2019/20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Badgworth</dc:creator>
  <cp:lastModifiedBy>Badgworth</cp:lastModifiedBy>
  <cp:lastPrinted>2019-10-14T12:31:52Z</cp:lastPrinted>
  <dcterms:created xsi:type="dcterms:W3CDTF">2016-04-12T09:12:25Z</dcterms:created>
  <dcterms:modified xsi:type="dcterms:W3CDTF">2019-10-14T12:31:56Z</dcterms:modified>
</cp:coreProperties>
</file>