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c1e3554271936847/Documents/TARSET/FINANCE 23 24/Year end/"/>
    </mc:Choice>
  </mc:AlternateContent>
  <xr:revisionPtr revIDLastSave="9" documentId="8_{2E6CF6B4-2E8B-4BF4-83AA-BED0B6F4659E}" xr6:coauthVersionLast="47" xr6:coauthVersionMax="47" xr10:uidLastSave="{82F053A1-D15A-4B7F-A9E0-F75DDD787A43}"/>
  <bookViews>
    <workbookView xWindow="-120" yWindow="-120" windowWidth="19440" windowHeight="11520" xr2:uid="{00000000-000D-0000-FFFF-FFFF00000000}"/>
  </bookViews>
  <sheets>
    <sheet name="Budget report" sheetId="1" r:id="rId1"/>
    <sheet name="Recepts and Payments" sheetId="3" r:id="rId2"/>
    <sheet name="Variances" sheetId="2" r:id="rId3"/>
    <sheet name="Detailed Account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2" l="1"/>
  <c r="B25" i="2"/>
  <c r="B12" i="2"/>
  <c r="C12" i="2"/>
  <c r="B34" i="1" l="1"/>
  <c r="G29" i="1"/>
  <c r="C29" i="1"/>
  <c r="B29" i="1"/>
  <c r="D27" i="1"/>
  <c r="C20" i="1"/>
  <c r="G20" i="1"/>
  <c r="D28" i="1"/>
  <c r="D26" i="1"/>
  <c r="D29" i="1" s="1"/>
  <c r="D20" i="1"/>
  <c r="D19" i="1"/>
  <c r="D18" i="1"/>
  <c r="D17" i="1"/>
  <c r="D16" i="1"/>
  <c r="D15" i="1"/>
  <c r="D14" i="1"/>
  <c r="D13" i="1"/>
  <c r="D12" i="1"/>
  <c r="D11" i="1"/>
  <c r="D10" i="1"/>
  <c r="D9" i="1"/>
</calcChain>
</file>

<file path=xl/sharedStrings.xml><?xml version="1.0" encoding="utf-8"?>
<sst xmlns="http://schemas.openxmlformats.org/spreadsheetml/2006/main" count="256" uniqueCount="135">
  <si>
    <t>Tarset and Greystead Parish Council</t>
  </si>
  <si>
    <t>Budget report from 1-Apr-2023 to 31-Mar-2024 (figures exclude VAT)</t>
  </si>
  <si>
    <t>Payments</t>
  </si>
  <si>
    <t>Period</t>
  </si>
  <si>
    <t>Budget</t>
  </si>
  <si>
    <t>Actual</t>
  </si>
  <si>
    <t>Variance</t>
  </si>
  <si>
    <t>Other Payments</t>
  </si>
  <si>
    <t>Salary/PAYE</t>
  </si>
  <si>
    <t>Defibrillator</t>
  </si>
  <si>
    <t>Orchard Maintenance</t>
  </si>
  <si>
    <t>Contingency</t>
  </si>
  <si>
    <t>Miscellaneous</t>
  </si>
  <si>
    <t>Insurance</t>
  </si>
  <si>
    <t>Grants</t>
  </si>
  <si>
    <t>Subscriptions</t>
  </si>
  <si>
    <t>Hire of Meeting Room</t>
  </si>
  <si>
    <t>Expenses</t>
  </si>
  <si>
    <t>King Charles Coronation</t>
  </si>
  <si>
    <t>Receipts</t>
  </si>
  <si>
    <t>Other Receipts</t>
  </si>
  <si>
    <t>VAT Repayments</t>
  </si>
  <si>
    <t>Miscellaneous Receipts</t>
  </si>
  <si>
    <t>Precept</t>
  </si>
  <si>
    <t>2023-2024</t>
  </si>
  <si>
    <t>2024-2025</t>
  </si>
  <si>
    <t>1.4.23</t>
  </si>
  <si>
    <t>Closing Balance 31.3.24</t>
  </si>
  <si>
    <t>TOTAL PAYMENTS</t>
  </si>
  <si>
    <t>TOTAL RECEIPTS</t>
  </si>
  <si>
    <t>0/b</t>
  </si>
  <si>
    <t>TARSET AND GREYSTEAD PARISH COUNCIL</t>
  </si>
  <si>
    <t>VARIANCES</t>
  </si>
  <si>
    <t>2022-2023</t>
  </si>
  <si>
    <t>RECEIPTS</t>
  </si>
  <si>
    <t>VAT reclaim</t>
  </si>
  <si>
    <t>Jubilee Fund</t>
  </si>
  <si>
    <t>County Council grant scheme to celebrate platinum</t>
  </si>
  <si>
    <t>TOTAL INCOME</t>
  </si>
  <si>
    <t>EXPENDITURE</t>
  </si>
  <si>
    <t>Salary</t>
  </si>
  <si>
    <t>Mileage/expenses</t>
  </si>
  <si>
    <t>Village Hall Hire</t>
  </si>
  <si>
    <t>Orchard</t>
  </si>
  <si>
    <t>VAT</t>
  </si>
  <si>
    <t>Platinum Jubilee</t>
  </si>
  <si>
    <t>TOTAL EXPENSES</t>
  </si>
  <si>
    <t>v</t>
  </si>
  <si>
    <t>Unpresented, HMRC</t>
  </si>
  <si>
    <t>Miscellanous</t>
  </si>
  <si>
    <t>VAT INCLUSIVE</t>
  </si>
  <si>
    <t>EXCL VAT</t>
  </si>
  <si>
    <t>Tree works of £500 2024</t>
  </si>
  <si>
    <t>Litter picking refreshments; Mijan accounts package 2024</t>
  </si>
  <si>
    <t>Platinum celebration y/e 2024</t>
  </si>
  <si>
    <t>£117.80 to be reclaimed 2024</t>
  </si>
  <si>
    <t>I.T. consumables 2023</t>
  </si>
  <si>
    <t>Decrease in grants 2023</t>
  </si>
  <si>
    <t>Date range: 01/04/2023 to 31/03/2024</t>
  </si>
  <si>
    <t>Date</t>
  </si>
  <si>
    <t>Reference</t>
  </si>
  <si>
    <t>Supplier / Customer</t>
  </si>
  <si>
    <t>Description</t>
  </si>
  <si>
    <t>Receipt</t>
  </si>
  <si>
    <t>Payment</t>
  </si>
  <si>
    <t>Balance</t>
  </si>
  <si>
    <t>Opening balance b/fwd</t>
  </si>
  <si>
    <t>04/04/2023</t>
  </si>
  <si>
    <t>DD</t>
  </si>
  <si>
    <t>HMRC</t>
  </si>
  <si>
    <t>VAT Repayment</t>
  </si>
  <si>
    <t>06/04/2023</t>
  </si>
  <si>
    <t>BACS</t>
  </si>
  <si>
    <t>Northumberland County Council</t>
  </si>
  <si>
    <t>17/05/2023</t>
  </si>
  <si>
    <t>BACA</t>
  </si>
  <si>
    <t>BHIB</t>
  </si>
  <si>
    <t>C Miller</t>
  </si>
  <si>
    <t>NALC 130</t>
  </si>
  <si>
    <t>NALC</t>
  </si>
  <si>
    <t>Subscription</t>
  </si>
  <si>
    <t>SI-2669</t>
  </si>
  <si>
    <t>Chris Mowatt</t>
  </si>
  <si>
    <t>19/05/2023</t>
  </si>
  <si>
    <t>UNPRESENTED CHEQ</t>
  </si>
  <si>
    <t>25/05/2023</t>
  </si>
  <si>
    <t>Salary/HMRC</t>
  </si>
  <si>
    <t>22/06/2023</t>
  </si>
  <si>
    <t>70-23</t>
  </si>
  <si>
    <t>Green Monkey</t>
  </si>
  <si>
    <t>SI-2736</t>
  </si>
  <si>
    <t>13/07/2023</t>
  </si>
  <si>
    <t>25/07/2023</t>
  </si>
  <si>
    <t>20/07/2023</t>
  </si>
  <si>
    <t>Citizens Advice Bureau</t>
  </si>
  <si>
    <t>21/07/2023</t>
  </si>
  <si>
    <t>SI-2806</t>
  </si>
  <si>
    <t>31/08/2023</t>
  </si>
  <si>
    <t>06/09/2023</t>
  </si>
  <si>
    <t>21/09/2023</t>
  </si>
  <si>
    <t>Sport Tynedale</t>
  </si>
  <si>
    <t>Grant</t>
  </si>
  <si>
    <t>11/10/2023</t>
  </si>
  <si>
    <t>SI-3019</t>
  </si>
  <si>
    <t>16/10/2023</t>
  </si>
  <si>
    <t>Mijan</t>
  </si>
  <si>
    <t>Accounts package</t>
  </si>
  <si>
    <t>25/10/2023</t>
  </si>
  <si>
    <t>02/11/2023</t>
  </si>
  <si>
    <t>16/11/2023</t>
  </si>
  <si>
    <t>bacs</t>
  </si>
  <si>
    <t>18/01/2024</t>
  </si>
  <si>
    <t>Tynedale Hospice at Home</t>
  </si>
  <si>
    <t>25/01/2024</t>
  </si>
  <si>
    <t>21/03/2024</t>
  </si>
  <si>
    <t>Tarset Village Hall</t>
  </si>
  <si>
    <t>Hire of Meeting room</t>
  </si>
  <si>
    <t>Dark Sky Inns Ltd</t>
  </si>
  <si>
    <t>Litter Picking</t>
  </si>
  <si>
    <t>Unpresented payment, PAYE now paid by Direct Debit</t>
  </si>
  <si>
    <t>Detailed accounts for 2023-2024</t>
  </si>
  <si>
    <t>This year TOTAL</t>
  </si>
  <si>
    <t>VAT Reclaim</t>
  </si>
  <si>
    <t>TOTAL Other Receipts</t>
  </si>
  <si>
    <t>TOTAL Precept</t>
  </si>
  <si>
    <t>TOTAL Receipts</t>
  </si>
  <si>
    <t>TOTAL Other Payments</t>
  </si>
  <si>
    <t>TOTAL Payments</t>
  </si>
  <si>
    <t>Movement in balances</t>
  </si>
  <si>
    <t>Excess of receipts over payments</t>
  </si>
  <si>
    <t>Opening balance</t>
  </si>
  <si>
    <t>Closing balance</t>
  </si>
  <si>
    <t>Bank accounts</t>
  </si>
  <si>
    <t>T&amp;amp;amp;G Parish Council</t>
  </si>
  <si>
    <t>TOTAL bank balances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</si>
</sst>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164" formatCode="[$£-809]#,##0.00;[Red]\-[$£-809]#,##0.00"/>
    <numFmt numFmtId="165" formatCode="#,##0.00;\-#,##0.00;\-"/>
  </numFmts>
  <fonts count="12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000000"/>
      <name val="Calibri"/>
    </font>
    <font>
      <b/>
      <sz val="12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thick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4" fontId="0" fillId="0" borderId="1" xfId="0" applyNumberForma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" fontId="3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164" fontId="7" fillId="0" borderId="0" xfId="0" applyNumberFormat="1" applyFont="1" applyAlignment="1">
      <alignment horizontal="left"/>
    </xf>
    <xf numFmtId="0" fontId="7" fillId="0" borderId="0" xfId="0" applyFont="1"/>
    <xf numFmtId="164" fontId="6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left"/>
    </xf>
    <xf numFmtId="0" fontId="6" fillId="0" borderId="2" xfId="0" applyFont="1" applyBorder="1"/>
    <xf numFmtId="164" fontId="6" fillId="0" borderId="2" xfId="0" applyNumberFormat="1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2" xfId="0" applyFont="1" applyBorder="1"/>
    <xf numFmtId="8" fontId="6" fillId="0" borderId="0" xfId="0" applyNumberFormat="1" applyFont="1" applyAlignment="1">
      <alignment horizontal="left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wrapText="1"/>
    </xf>
    <xf numFmtId="165" fontId="0" fillId="0" borderId="0" xfId="0" applyNumberFormat="1"/>
    <xf numFmtId="165" fontId="0" fillId="0" borderId="1" xfId="0" applyNumberFormat="1" applyBorder="1"/>
    <xf numFmtId="165" fontId="0" fillId="0" borderId="3" xfId="0" applyNumberFormat="1" applyBorder="1"/>
    <xf numFmtId="0" fontId="11" fillId="0" borderId="0" xfId="0" applyFo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topLeftCell="A14" workbookViewId="0">
      <selection activeCell="H6" sqref="H6"/>
    </sheetView>
  </sheetViews>
  <sheetFormatPr defaultRowHeight="15" x14ac:dyDescent="0.25"/>
  <cols>
    <col min="1" max="1" width="24" style="1" customWidth="1"/>
    <col min="2" max="2" width="12.85546875" style="1" customWidth="1"/>
    <col min="3" max="3" width="9.140625" style="1"/>
    <col min="4" max="4" width="10.85546875" style="1" customWidth="1"/>
    <col min="5" max="16384" width="9.140625" style="1"/>
  </cols>
  <sheetData>
    <row r="1" spans="1:8" ht="18.75" x14ac:dyDescent="0.3">
      <c r="A1" s="4" t="s">
        <v>0</v>
      </c>
    </row>
    <row r="2" spans="1:8" x14ac:dyDescent="0.25">
      <c r="A2" s="1" t="s">
        <v>1</v>
      </c>
    </row>
    <row r="3" spans="1:8" ht="18.75" x14ac:dyDescent="0.3">
      <c r="A3" s="4" t="s">
        <v>2</v>
      </c>
      <c r="E3" s="10" t="s">
        <v>26</v>
      </c>
      <c r="F3" s="6" t="s">
        <v>30</v>
      </c>
      <c r="G3" s="6">
        <v>11325.28</v>
      </c>
      <c r="H3" s="7"/>
    </row>
    <row r="4" spans="1:8" ht="18.75" x14ac:dyDescent="0.3">
      <c r="A4" s="4"/>
    </row>
    <row r="5" spans="1:8" ht="18.75" x14ac:dyDescent="0.3">
      <c r="A5" s="4"/>
    </row>
    <row r="6" spans="1:8" x14ac:dyDescent="0.25">
      <c r="C6" s="2" t="s">
        <v>24</v>
      </c>
      <c r="G6" s="2" t="s">
        <v>25</v>
      </c>
      <c r="H6" s="2"/>
    </row>
    <row r="7" spans="1:8" x14ac:dyDescent="0.25">
      <c r="B7" s="2" t="s">
        <v>4</v>
      </c>
      <c r="C7" s="2" t="s">
        <v>5</v>
      </c>
      <c r="D7" s="2" t="s">
        <v>6</v>
      </c>
      <c r="E7" s="2"/>
      <c r="G7" s="2" t="s">
        <v>4</v>
      </c>
      <c r="H7" s="2"/>
    </row>
    <row r="8" spans="1:8" x14ac:dyDescent="0.25">
      <c r="A8" s="2" t="s">
        <v>7</v>
      </c>
    </row>
    <row r="9" spans="1:8" x14ac:dyDescent="0.25">
      <c r="A9" s="1" t="s">
        <v>8</v>
      </c>
      <c r="B9" s="3">
        <v>2400</v>
      </c>
      <c r="C9" s="3">
        <v>2819.05</v>
      </c>
      <c r="D9" s="3">
        <f t="shared" ref="D9:D20" si="0">B9-C9</f>
        <v>-419.05000000000018</v>
      </c>
      <c r="E9" s="3"/>
      <c r="F9" s="3"/>
      <c r="G9" s="3">
        <v>2500</v>
      </c>
      <c r="H9" s="3"/>
    </row>
    <row r="10" spans="1:8" x14ac:dyDescent="0.25">
      <c r="A10" s="1" t="s">
        <v>9</v>
      </c>
      <c r="B10" s="3">
        <v>100</v>
      </c>
      <c r="C10" s="3">
        <v>0</v>
      </c>
      <c r="D10" s="3">
        <f t="shared" si="0"/>
        <v>100</v>
      </c>
      <c r="E10" s="3"/>
      <c r="F10" s="3"/>
      <c r="G10" s="3">
        <v>100</v>
      </c>
      <c r="H10" s="3"/>
    </row>
    <row r="11" spans="1:8" x14ac:dyDescent="0.25">
      <c r="A11" s="1" t="s">
        <v>10</v>
      </c>
      <c r="B11" s="3">
        <v>1500</v>
      </c>
      <c r="C11" s="3">
        <v>1107.2</v>
      </c>
      <c r="D11" s="3">
        <f t="shared" si="0"/>
        <v>392.79999999999995</v>
      </c>
      <c r="E11" s="3"/>
      <c r="F11" s="3"/>
      <c r="G11" s="3">
        <v>1500</v>
      </c>
      <c r="H11" s="3"/>
    </row>
    <row r="12" spans="1:8" x14ac:dyDescent="0.25">
      <c r="A12" s="1" t="s">
        <v>11</v>
      </c>
      <c r="B12" s="3">
        <v>200</v>
      </c>
      <c r="C12" s="3">
        <v>0</v>
      </c>
      <c r="D12" s="3">
        <f t="shared" si="0"/>
        <v>200</v>
      </c>
      <c r="E12" s="3"/>
      <c r="F12" s="3"/>
      <c r="G12" s="3">
        <v>200</v>
      </c>
      <c r="H12" s="3"/>
    </row>
    <row r="13" spans="1:8" x14ac:dyDescent="0.25">
      <c r="A13" s="1" t="s">
        <v>12</v>
      </c>
      <c r="B13" s="3">
        <v>100</v>
      </c>
      <c r="C13" s="3">
        <v>129.6</v>
      </c>
      <c r="D13" s="3">
        <f t="shared" si="0"/>
        <v>-29.599999999999994</v>
      </c>
      <c r="E13" s="3"/>
      <c r="F13" s="3"/>
      <c r="G13" s="3">
        <v>100</v>
      </c>
      <c r="H13" s="3"/>
    </row>
    <row r="14" spans="1:8" x14ac:dyDescent="0.25">
      <c r="A14" s="1" t="s">
        <v>13</v>
      </c>
      <c r="B14" s="3">
        <v>330</v>
      </c>
      <c r="C14" s="3">
        <v>348.03</v>
      </c>
      <c r="D14" s="3">
        <f t="shared" si="0"/>
        <v>-18.029999999999973</v>
      </c>
      <c r="E14" s="3"/>
      <c r="F14" s="3"/>
      <c r="G14" s="3">
        <v>360</v>
      </c>
      <c r="H14" s="3"/>
    </row>
    <row r="15" spans="1:8" x14ac:dyDescent="0.25">
      <c r="A15" s="1" t="s">
        <v>14</v>
      </c>
      <c r="B15" s="3">
        <v>1000</v>
      </c>
      <c r="C15" s="3">
        <v>700</v>
      </c>
      <c r="D15" s="3">
        <f t="shared" si="0"/>
        <v>300</v>
      </c>
      <c r="E15" s="3"/>
      <c r="F15" s="3"/>
      <c r="G15" s="3">
        <v>1000</v>
      </c>
      <c r="H15" s="3"/>
    </row>
    <row r="16" spans="1:8" x14ac:dyDescent="0.25">
      <c r="A16" s="1" t="s">
        <v>15</v>
      </c>
      <c r="B16" s="3">
        <v>100</v>
      </c>
      <c r="C16" s="3">
        <v>91.81</v>
      </c>
      <c r="D16" s="3">
        <f t="shared" si="0"/>
        <v>8.1899999999999977</v>
      </c>
      <c r="E16" s="3"/>
      <c r="F16" s="3"/>
      <c r="G16" s="3">
        <v>91.81</v>
      </c>
      <c r="H16" s="3"/>
    </row>
    <row r="17" spans="1:8" x14ac:dyDescent="0.25">
      <c r="A17" s="1" t="s">
        <v>16</v>
      </c>
      <c r="B17" s="3">
        <v>180</v>
      </c>
      <c r="C17" s="3">
        <v>120</v>
      </c>
      <c r="D17" s="3">
        <f t="shared" si="0"/>
        <v>60</v>
      </c>
      <c r="E17" s="3"/>
      <c r="F17" s="3"/>
      <c r="G17" s="3">
        <v>180</v>
      </c>
      <c r="H17" s="3"/>
    </row>
    <row r="18" spans="1:8" x14ac:dyDescent="0.25">
      <c r="A18" s="1" t="s">
        <v>17</v>
      </c>
      <c r="B18" s="3">
        <v>250</v>
      </c>
      <c r="C18" s="3">
        <v>205.8</v>
      </c>
      <c r="D18" s="3">
        <f t="shared" si="0"/>
        <v>44.199999999999989</v>
      </c>
      <c r="E18" s="3"/>
      <c r="F18" s="3"/>
      <c r="G18" s="3">
        <v>200</v>
      </c>
      <c r="H18" s="3"/>
    </row>
    <row r="19" spans="1:8" x14ac:dyDescent="0.25">
      <c r="A19" s="1" t="s">
        <v>18</v>
      </c>
      <c r="B19" s="3">
        <v>500</v>
      </c>
      <c r="C19" s="3">
        <v>0</v>
      </c>
      <c r="D19" s="3">
        <f t="shared" si="0"/>
        <v>500</v>
      </c>
      <c r="E19" s="3"/>
      <c r="F19" s="3"/>
      <c r="G19" s="3">
        <v>0</v>
      </c>
      <c r="H19" s="3"/>
    </row>
    <row r="20" spans="1:8" x14ac:dyDescent="0.25">
      <c r="A20" s="2" t="s">
        <v>28</v>
      </c>
      <c r="B20" s="5">
        <v>6660</v>
      </c>
      <c r="C20" s="5">
        <f>SUM(C9:C19)</f>
        <v>5521.4900000000007</v>
      </c>
      <c r="D20" s="5">
        <f t="shared" si="0"/>
        <v>1138.5099999999993</v>
      </c>
      <c r="E20" s="3"/>
      <c r="F20" s="3"/>
      <c r="G20" s="9">
        <f>SUM(G9:G19)</f>
        <v>6231.81</v>
      </c>
      <c r="H20" s="3"/>
    </row>
    <row r="22" spans="1:8" ht="18.75" x14ac:dyDescent="0.3">
      <c r="A22" s="4" t="s">
        <v>19</v>
      </c>
    </row>
    <row r="23" spans="1:8" x14ac:dyDescent="0.25">
      <c r="C23" s="2" t="s">
        <v>3</v>
      </c>
    </row>
    <row r="24" spans="1:8" x14ac:dyDescent="0.25">
      <c r="B24" s="2" t="s">
        <v>4</v>
      </c>
      <c r="C24" s="2" t="s">
        <v>5</v>
      </c>
      <c r="D24" s="2" t="s">
        <v>6</v>
      </c>
      <c r="E24" s="2"/>
      <c r="G24" s="2" t="s">
        <v>4</v>
      </c>
    </row>
    <row r="25" spans="1:8" x14ac:dyDescent="0.25">
      <c r="A25" s="2" t="s">
        <v>20</v>
      </c>
    </row>
    <row r="26" spans="1:8" x14ac:dyDescent="0.25">
      <c r="A26" s="1" t="s">
        <v>21</v>
      </c>
      <c r="B26" s="3">
        <v>160</v>
      </c>
      <c r="C26" s="3">
        <v>134</v>
      </c>
      <c r="D26" s="3">
        <f>B26-C26</f>
        <v>26</v>
      </c>
      <c r="F26" s="3"/>
      <c r="G26" s="3">
        <v>134</v>
      </c>
      <c r="H26" s="3"/>
    </row>
    <row r="27" spans="1:8" x14ac:dyDescent="0.25">
      <c r="A27" s="2" t="s">
        <v>23</v>
      </c>
      <c r="B27" s="3">
        <v>5000</v>
      </c>
      <c r="C27" s="3">
        <v>5000</v>
      </c>
      <c r="D27" s="3">
        <f>B27-C27</f>
        <v>0</v>
      </c>
      <c r="E27" s="3"/>
      <c r="F27" s="3"/>
      <c r="G27" s="3">
        <v>5000</v>
      </c>
      <c r="H27" s="3"/>
    </row>
    <row r="28" spans="1:8" x14ac:dyDescent="0.25">
      <c r="A28" s="1" t="s">
        <v>22</v>
      </c>
      <c r="B28" s="3">
        <v>0</v>
      </c>
      <c r="C28" s="3">
        <v>85.2</v>
      </c>
      <c r="D28" s="3">
        <f>B28-C28</f>
        <v>-85.2</v>
      </c>
      <c r="F28" s="3"/>
      <c r="G28" s="3">
        <v>85.2</v>
      </c>
      <c r="H28" s="3"/>
    </row>
    <row r="29" spans="1:8" x14ac:dyDescent="0.25">
      <c r="A29" s="2" t="s">
        <v>29</v>
      </c>
      <c r="B29" s="5">
        <f>SUM(B26:B28)</f>
        <v>5160</v>
      </c>
      <c r="C29" s="5">
        <f t="shared" ref="C29:D29" si="1">SUM(C26:C28)</f>
        <v>5219.2</v>
      </c>
      <c r="D29" s="5">
        <f t="shared" si="1"/>
        <v>-59.2</v>
      </c>
      <c r="E29" s="3"/>
      <c r="F29" s="3"/>
      <c r="G29" s="9">
        <f>SUM(G26:G28)</f>
        <v>5219.2</v>
      </c>
    </row>
    <row r="30" spans="1:8" x14ac:dyDescent="0.25">
      <c r="A30" s="2"/>
    </row>
    <row r="31" spans="1:8" x14ac:dyDescent="0.25">
      <c r="A31" s="2"/>
      <c r="B31" s="3"/>
      <c r="C31" s="3"/>
      <c r="D31" s="3"/>
      <c r="E31" s="3"/>
      <c r="F31" s="3"/>
      <c r="G31" s="3"/>
      <c r="H31" s="3"/>
    </row>
    <row r="34" spans="1:3" x14ac:dyDescent="0.25">
      <c r="A34" s="6" t="s">
        <v>27</v>
      </c>
      <c r="B34" s="8">
        <f>SUM(G3-C20+C29)</f>
        <v>11022.99</v>
      </c>
      <c r="C34" s="6"/>
    </row>
    <row r="35" spans="1:3" x14ac:dyDescent="0.25">
      <c r="A35" s="6"/>
      <c r="B35" s="8"/>
      <c r="C3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12FC3-5DFE-435D-991A-6A11772DF376}">
  <dimension ref="A1:G40"/>
  <sheetViews>
    <sheetView workbookViewId="0">
      <selection activeCell="E12" sqref="E12"/>
    </sheetView>
  </sheetViews>
  <sheetFormatPr defaultRowHeight="15" x14ac:dyDescent="0.25"/>
  <cols>
    <col min="1" max="2" width="12" style="1" customWidth="1"/>
    <col min="3" max="3" width="32" style="1" customWidth="1"/>
    <col min="4" max="4" width="22.140625" style="1" customWidth="1"/>
    <col min="5" max="5" width="11" style="1" customWidth="1"/>
    <col min="6" max="6" width="14" style="1" customWidth="1"/>
    <col min="7" max="16384" width="9.140625" style="1"/>
  </cols>
  <sheetData>
    <row r="1" spans="1:7" x14ac:dyDescent="0.25">
      <c r="A1" s="28" t="s">
        <v>0</v>
      </c>
      <c r="B1" s="28"/>
      <c r="C1" s="28"/>
    </row>
    <row r="2" spans="1:7" x14ac:dyDescent="0.25">
      <c r="A2" s="28" t="s">
        <v>58</v>
      </c>
      <c r="B2" s="28"/>
      <c r="C2" s="28"/>
    </row>
    <row r="3" spans="1:7" x14ac:dyDescent="0.25">
      <c r="A3" s="2" t="s">
        <v>59</v>
      </c>
      <c r="B3" s="2" t="s">
        <v>60</v>
      </c>
      <c r="C3" s="2" t="s">
        <v>61</v>
      </c>
      <c r="D3" s="2" t="s">
        <v>62</v>
      </c>
      <c r="E3" s="2" t="s">
        <v>63</v>
      </c>
      <c r="F3" s="2" t="s">
        <v>64</v>
      </c>
      <c r="G3" s="2" t="s">
        <v>65</v>
      </c>
    </row>
    <row r="4" spans="1:7" x14ac:dyDescent="0.25">
      <c r="C4" s="1" t="s">
        <v>66</v>
      </c>
      <c r="E4" s="3"/>
      <c r="F4" s="3">
        <v>11325.28</v>
      </c>
    </row>
    <row r="5" spans="1:7" x14ac:dyDescent="0.25">
      <c r="A5" s="1" t="s">
        <v>67</v>
      </c>
      <c r="B5" s="1" t="s">
        <v>68</v>
      </c>
      <c r="C5" s="1" t="s">
        <v>69</v>
      </c>
      <c r="D5" s="1" t="s">
        <v>70</v>
      </c>
      <c r="E5" s="3">
        <v>134</v>
      </c>
      <c r="F5" s="3"/>
      <c r="G5" s="3">
        <v>11459.28</v>
      </c>
    </row>
    <row r="6" spans="1:7" x14ac:dyDescent="0.25">
      <c r="A6" s="1" t="s">
        <v>71</v>
      </c>
      <c r="B6" s="1" t="s">
        <v>72</v>
      </c>
      <c r="C6" s="1" t="s">
        <v>73</v>
      </c>
      <c r="D6" s="1" t="s">
        <v>23</v>
      </c>
      <c r="E6" s="3">
        <v>2500</v>
      </c>
      <c r="F6" s="3"/>
      <c r="G6" s="3">
        <v>13959.28</v>
      </c>
    </row>
    <row r="7" spans="1:7" x14ac:dyDescent="0.25">
      <c r="A7" s="1" t="s">
        <v>74</v>
      </c>
      <c r="B7" s="1" t="s">
        <v>75</v>
      </c>
      <c r="C7" s="1" t="s">
        <v>76</v>
      </c>
      <c r="D7" s="1" t="s">
        <v>13</v>
      </c>
      <c r="E7" s="3"/>
      <c r="F7" s="3">
        <v>348.03</v>
      </c>
      <c r="G7" s="3">
        <v>13611.25</v>
      </c>
    </row>
    <row r="8" spans="1:7" x14ac:dyDescent="0.25">
      <c r="A8" s="1" t="s">
        <v>74</v>
      </c>
      <c r="B8" s="1" t="s">
        <v>72</v>
      </c>
      <c r="C8" s="1" t="s">
        <v>77</v>
      </c>
      <c r="D8" s="1" t="s">
        <v>40</v>
      </c>
      <c r="E8" s="3"/>
      <c r="F8" s="3">
        <v>343.89</v>
      </c>
      <c r="G8" s="3">
        <v>13267.36</v>
      </c>
    </row>
    <row r="9" spans="1:7" x14ac:dyDescent="0.25">
      <c r="A9" s="1" t="s">
        <v>74</v>
      </c>
      <c r="B9" s="1" t="s">
        <v>72</v>
      </c>
      <c r="C9" s="1" t="s">
        <v>77</v>
      </c>
      <c r="D9" s="1" t="s">
        <v>17</v>
      </c>
      <c r="E9" s="3"/>
      <c r="F9" s="3">
        <v>28.77</v>
      </c>
      <c r="G9" s="3">
        <v>13238.59</v>
      </c>
    </row>
    <row r="10" spans="1:7" x14ac:dyDescent="0.25">
      <c r="A10" s="1" t="s">
        <v>74</v>
      </c>
      <c r="B10" s="1" t="s">
        <v>78</v>
      </c>
      <c r="C10" s="1" t="s">
        <v>79</v>
      </c>
      <c r="D10" s="1" t="s">
        <v>80</v>
      </c>
      <c r="E10" s="3"/>
      <c r="F10" s="3">
        <v>91.81</v>
      </c>
      <c r="G10" s="3">
        <v>13146.78</v>
      </c>
    </row>
    <row r="11" spans="1:7" x14ac:dyDescent="0.25">
      <c r="A11" s="1" t="s">
        <v>74</v>
      </c>
      <c r="B11" s="1" t="s">
        <v>81</v>
      </c>
      <c r="C11" s="1" t="s">
        <v>82</v>
      </c>
      <c r="D11" s="1" t="s">
        <v>10</v>
      </c>
      <c r="E11" s="3"/>
      <c r="F11" s="3">
        <v>40.799999999999997</v>
      </c>
      <c r="G11" s="3">
        <v>13105.98</v>
      </c>
    </row>
    <row r="12" spans="1:7" x14ac:dyDescent="0.25">
      <c r="A12" s="1" t="s">
        <v>83</v>
      </c>
      <c r="B12" s="1" t="s">
        <v>84</v>
      </c>
      <c r="C12" s="1" t="s">
        <v>69</v>
      </c>
      <c r="D12" s="1" t="s">
        <v>69</v>
      </c>
      <c r="E12" s="3">
        <v>85.2</v>
      </c>
      <c r="F12" s="3"/>
      <c r="G12" s="3">
        <v>13191.18</v>
      </c>
    </row>
    <row r="13" spans="1:7" x14ac:dyDescent="0.25">
      <c r="A13" s="1" t="s">
        <v>85</v>
      </c>
      <c r="B13" s="1" t="s">
        <v>68</v>
      </c>
      <c r="C13" s="1" t="s">
        <v>69</v>
      </c>
      <c r="D13" s="1" t="s">
        <v>86</v>
      </c>
      <c r="E13" s="3"/>
      <c r="F13" s="3">
        <v>170.4</v>
      </c>
      <c r="G13" s="3">
        <v>13020.78</v>
      </c>
    </row>
    <row r="14" spans="1:7" x14ac:dyDescent="0.25">
      <c r="A14" s="1" t="s">
        <v>87</v>
      </c>
      <c r="B14" s="1" t="s">
        <v>88</v>
      </c>
      <c r="C14" s="1" t="s">
        <v>89</v>
      </c>
      <c r="D14" s="1" t="s">
        <v>10</v>
      </c>
      <c r="E14" s="3"/>
      <c r="F14" s="3">
        <v>500</v>
      </c>
      <c r="G14" s="3">
        <v>12520.78</v>
      </c>
    </row>
    <row r="15" spans="1:7" x14ac:dyDescent="0.25">
      <c r="A15" s="1" t="s">
        <v>87</v>
      </c>
      <c r="B15" s="1" t="s">
        <v>90</v>
      </c>
      <c r="C15" s="1" t="s">
        <v>82</v>
      </c>
      <c r="D15" s="1" t="s">
        <v>10</v>
      </c>
      <c r="E15" s="3"/>
      <c r="F15" s="3">
        <v>81.599999999999994</v>
      </c>
      <c r="G15" s="3">
        <v>12439.18</v>
      </c>
    </row>
    <row r="16" spans="1:7" x14ac:dyDescent="0.25">
      <c r="A16" s="1" t="s">
        <v>91</v>
      </c>
      <c r="B16" s="1" t="s">
        <v>72</v>
      </c>
      <c r="C16" s="1" t="s">
        <v>77</v>
      </c>
      <c r="D16" s="1" t="s">
        <v>40</v>
      </c>
      <c r="E16" s="3"/>
      <c r="F16" s="3">
        <v>405.28</v>
      </c>
      <c r="G16" s="3">
        <v>12033.9</v>
      </c>
    </row>
    <row r="17" spans="1:7" x14ac:dyDescent="0.25">
      <c r="A17" s="1" t="s">
        <v>93</v>
      </c>
      <c r="B17" s="1" t="s">
        <v>72</v>
      </c>
      <c r="C17" s="1" t="s">
        <v>77</v>
      </c>
      <c r="D17" s="1" t="s">
        <v>17</v>
      </c>
      <c r="E17" s="3"/>
      <c r="F17" s="3">
        <v>86.08</v>
      </c>
      <c r="G17" s="3">
        <v>11947.82</v>
      </c>
    </row>
    <row r="18" spans="1:7" x14ac:dyDescent="0.25">
      <c r="A18" s="1" t="s">
        <v>93</v>
      </c>
      <c r="B18" s="1" t="s">
        <v>72</v>
      </c>
      <c r="C18" s="1" t="s">
        <v>94</v>
      </c>
      <c r="D18" s="1" t="s">
        <v>14</v>
      </c>
      <c r="E18" s="3"/>
      <c r="F18" s="3">
        <v>100</v>
      </c>
      <c r="G18" s="3">
        <v>11847.82</v>
      </c>
    </row>
    <row r="19" spans="1:7" x14ac:dyDescent="0.25">
      <c r="A19" s="1" t="s">
        <v>95</v>
      </c>
      <c r="B19" s="1" t="s">
        <v>96</v>
      </c>
      <c r="C19" s="1" t="s">
        <v>82</v>
      </c>
      <c r="D19" s="1" t="s">
        <v>10</v>
      </c>
      <c r="E19" s="3"/>
      <c r="F19" s="3">
        <v>40.799999999999997</v>
      </c>
      <c r="G19" s="3">
        <v>11807.02</v>
      </c>
    </row>
    <row r="20" spans="1:7" x14ac:dyDescent="0.25">
      <c r="A20" s="1" t="s">
        <v>92</v>
      </c>
      <c r="B20" s="1" t="s">
        <v>68</v>
      </c>
      <c r="C20" s="1" t="s">
        <v>69</v>
      </c>
      <c r="D20" s="1" t="s">
        <v>40</v>
      </c>
      <c r="E20" s="3"/>
      <c r="F20" s="3">
        <v>85.8</v>
      </c>
      <c r="G20" s="3">
        <v>11721.22</v>
      </c>
    </row>
    <row r="21" spans="1:7" x14ac:dyDescent="0.25">
      <c r="A21" s="1" t="s">
        <v>97</v>
      </c>
      <c r="B21" s="1" t="s">
        <v>72</v>
      </c>
      <c r="C21" s="1" t="s">
        <v>82</v>
      </c>
      <c r="D21" s="1" t="s">
        <v>10</v>
      </c>
      <c r="E21" s="3"/>
      <c r="F21" s="3">
        <v>40.799999999999997</v>
      </c>
      <c r="G21" s="3">
        <v>11680.42</v>
      </c>
    </row>
    <row r="22" spans="1:7" x14ac:dyDescent="0.25">
      <c r="A22" s="1" t="s">
        <v>98</v>
      </c>
      <c r="B22" s="1" t="s">
        <v>72</v>
      </c>
      <c r="C22" s="1" t="s">
        <v>73</v>
      </c>
      <c r="D22" s="1" t="s">
        <v>23</v>
      </c>
      <c r="E22" s="3">
        <v>2500</v>
      </c>
      <c r="F22" s="3"/>
      <c r="G22" s="3">
        <v>14180.42</v>
      </c>
    </row>
    <row r="23" spans="1:7" x14ac:dyDescent="0.25">
      <c r="A23" s="1" t="s">
        <v>99</v>
      </c>
      <c r="B23" s="1" t="s">
        <v>72</v>
      </c>
      <c r="C23" s="1" t="s">
        <v>100</v>
      </c>
      <c r="D23" s="1" t="s">
        <v>101</v>
      </c>
      <c r="E23" s="3"/>
      <c r="F23" s="3">
        <v>100</v>
      </c>
      <c r="G23" s="3">
        <v>14080.42</v>
      </c>
    </row>
    <row r="24" spans="1:7" x14ac:dyDescent="0.25">
      <c r="A24" s="1" t="s">
        <v>99</v>
      </c>
      <c r="B24" s="1" t="s">
        <v>72</v>
      </c>
      <c r="C24" s="1" t="s">
        <v>77</v>
      </c>
      <c r="D24" s="1" t="s">
        <v>17</v>
      </c>
      <c r="E24" s="3"/>
      <c r="F24" s="3">
        <v>24.24</v>
      </c>
      <c r="G24" s="3">
        <v>14056.18</v>
      </c>
    </row>
    <row r="25" spans="1:7" x14ac:dyDescent="0.25">
      <c r="A25" s="1" t="s">
        <v>99</v>
      </c>
      <c r="B25" s="1" t="s">
        <v>72</v>
      </c>
      <c r="C25" s="1" t="s">
        <v>77</v>
      </c>
      <c r="D25" s="1" t="s">
        <v>40</v>
      </c>
      <c r="E25" s="3"/>
      <c r="F25" s="3">
        <v>376.08</v>
      </c>
      <c r="G25" s="3">
        <v>13680.1</v>
      </c>
    </row>
    <row r="26" spans="1:7" x14ac:dyDescent="0.25">
      <c r="A26" s="1" t="s">
        <v>99</v>
      </c>
      <c r="B26" s="1" t="s">
        <v>72</v>
      </c>
      <c r="C26" s="1" t="s">
        <v>82</v>
      </c>
      <c r="D26" s="1" t="s">
        <v>10</v>
      </c>
      <c r="E26" s="3"/>
      <c r="F26" s="3">
        <v>40.799999999999997</v>
      </c>
      <c r="G26" s="3">
        <v>13639.3</v>
      </c>
    </row>
    <row r="27" spans="1:7" x14ac:dyDescent="0.25">
      <c r="A27" s="1" t="s">
        <v>102</v>
      </c>
      <c r="B27" s="1" t="s">
        <v>103</v>
      </c>
      <c r="C27" s="1" t="s">
        <v>82</v>
      </c>
      <c r="D27" s="1" t="s">
        <v>10</v>
      </c>
      <c r="E27" s="3"/>
      <c r="F27" s="3">
        <v>81.599999999999994</v>
      </c>
      <c r="G27" s="3">
        <v>13557.7</v>
      </c>
    </row>
    <row r="28" spans="1:7" x14ac:dyDescent="0.25">
      <c r="A28" s="1" t="s">
        <v>104</v>
      </c>
      <c r="B28" s="1" t="s">
        <v>72</v>
      </c>
      <c r="C28" s="1" t="s">
        <v>105</v>
      </c>
      <c r="D28" s="1" t="s">
        <v>106</v>
      </c>
      <c r="E28" s="3"/>
      <c r="F28" s="3">
        <v>30</v>
      </c>
      <c r="G28" s="3">
        <v>13527.7</v>
      </c>
    </row>
    <row r="29" spans="1:7" x14ac:dyDescent="0.25">
      <c r="A29" s="1" t="s">
        <v>107</v>
      </c>
      <c r="B29" s="1" t="s">
        <v>68</v>
      </c>
      <c r="C29" s="1" t="s">
        <v>69</v>
      </c>
      <c r="D29" s="1" t="s">
        <v>8</v>
      </c>
      <c r="E29" s="3"/>
      <c r="F29" s="3">
        <v>86</v>
      </c>
      <c r="G29" s="3">
        <v>13441.7</v>
      </c>
    </row>
    <row r="30" spans="1:7" x14ac:dyDescent="0.25">
      <c r="A30" s="1" t="s">
        <v>108</v>
      </c>
      <c r="B30" s="1" t="s">
        <v>72</v>
      </c>
      <c r="C30" s="1" t="s">
        <v>82</v>
      </c>
      <c r="D30" s="1" t="s">
        <v>10</v>
      </c>
      <c r="E30" s="3"/>
      <c r="F30" s="3">
        <v>280.8</v>
      </c>
      <c r="G30" s="3">
        <v>13160.900000000011</v>
      </c>
    </row>
    <row r="31" spans="1:7" x14ac:dyDescent="0.25">
      <c r="A31" s="1" t="s">
        <v>109</v>
      </c>
      <c r="B31" s="1" t="s">
        <v>110</v>
      </c>
      <c r="C31" s="1" t="s">
        <v>77</v>
      </c>
      <c r="D31" s="1" t="s">
        <v>17</v>
      </c>
      <c r="E31" s="3"/>
      <c r="F31" s="3">
        <v>23.51</v>
      </c>
      <c r="G31" s="3">
        <v>13137.39</v>
      </c>
    </row>
    <row r="32" spans="1:7" x14ac:dyDescent="0.25">
      <c r="A32" s="1" t="s">
        <v>109</v>
      </c>
      <c r="B32" s="1" t="s">
        <v>110</v>
      </c>
      <c r="C32" s="1" t="s">
        <v>77</v>
      </c>
      <c r="D32" s="1" t="s">
        <v>8</v>
      </c>
      <c r="E32" s="3"/>
      <c r="F32" s="3">
        <v>376.28</v>
      </c>
      <c r="G32" s="3">
        <v>12761.11</v>
      </c>
    </row>
    <row r="33" spans="1:7" x14ac:dyDescent="0.25">
      <c r="A33" s="1" t="s">
        <v>111</v>
      </c>
      <c r="C33" s="1" t="s">
        <v>77</v>
      </c>
      <c r="D33" s="1" t="s">
        <v>8</v>
      </c>
      <c r="E33" s="3"/>
      <c r="F33" s="3">
        <v>514.32000000000005</v>
      </c>
      <c r="G33" s="3">
        <v>12246.79</v>
      </c>
    </row>
    <row r="34" spans="1:7" x14ac:dyDescent="0.25">
      <c r="A34" s="1" t="s">
        <v>111</v>
      </c>
      <c r="C34" s="1" t="s">
        <v>77</v>
      </c>
      <c r="D34" s="1" t="s">
        <v>17</v>
      </c>
      <c r="E34" s="3"/>
      <c r="F34" s="3">
        <v>21.6</v>
      </c>
      <c r="G34" s="3">
        <v>12225.19</v>
      </c>
    </row>
    <row r="35" spans="1:7" x14ac:dyDescent="0.25">
      <c r="A35" s="1" t="s">
        <v>111</v>
      </c>
      <c r="B35" s="1" t="s">
        <v>72</v>
      </c>
      <c r="C35" s="1" t="s">
        <v>112</v>
      </c>
      <c r="D35" s="1" t="s">
        <v>101</v>
      </c>
      <c r="E35" s="3"/>
      <c r="F35" s="3">
        <v>500</v>
      </c>
      <c r="G35" s="3">
        <v>11725.19</v>
      </c>
    </row>
    <row r="36" spans="1:7" x14ac:dyDescent="0.25">
      <c r="A36" s="1" t="s">
        <v>113</v>
      </c>
      <c r="C36" s="1" t="s">
        <v>69</v>
      </c>
      <c r="D36" s="1" t="s">
        <v>8</v>
      </c>
      <c r="E36" s="3"/>
      <c r="F36" s="3">
        <v>57.4</v>
      </c>
      <c r="G36" s="3">
        <v>11667.79</v>
      </c>
    </row>
    <row r="37" spans="1:7" x14ac:dyDescent="0.25">
      <c r="A37" s="1" t="s">
        <v>114</v>
      </c>
      <c r="B37" s="1" t="s">
        <v>72</v>
      </c>
      <c r="C37" s="1" t="s">
        <v>77</v>
      </c>
      <c r="D37" s="1" t="s">
        <v>40</v>
      </c>
      <c r="E37" s="3"/>
      <c r="F37" s="3">
        <v>403.6</v>
      </c>
      <c r="G37" s="3">
        <v>11264.19</v>
      </c>
    </row>
    <row r="38" spans="1:7" x14ac:dyDescent="0.25">
      <c r="A38" s="1" t="s">
        <v>114</v>
      </c>
      <c r="B38" s="1" t="s">
        <v>72</v>
      </c>
      <c r="C38" s="1" t="s">
        <v>77</v>
      </c>
      <c r="D38" s="1" t="s">
        <v>17</v>
      </c>
      <c r="E38" s="3"/>
      <c r="F38" s="3">
        <v>21.6</v>
      </c>
      <c r="G38" s="3">
        <v>11242.59</v>
      </c>
    </row>
    <row r="39" spans="1:7" x14ac:dyDescent="0.25">
      <c r="A39" s="1" t="s">
        <v>114</v>
      </c>
      <c r="B39" s="1" t="s">
        <v>72</v>
      </c>
      <c r="C39" s="1" t="s">
        <v>115</v>
      </c>
      <c r="D39" s="1" t="s">
        <v>116</v>
      </c>
      <c r="E39" s="3"/>
      <c r="F39" s="3">
        <v>120</v>
      </c>
      <c r="G39" s="3">
        <v>11122.59</v>
      </c>
    </row>
    <row r="40" spans="1:7" x14ac:dyDescent="0.25">
      <c r="A40" s="1" t="s">
        <v>114</v>
      </c>
      <c r="B40" s="1" t="s">
        <v>72</v>
      </c>
      <c r="C40" s="1" t="s">
        <v>117</v>
      </c>
      <c r="D40" s="1" t="s">
        <v>118</v>
      </c>
      <c r="E40" s="3"/>
      <c r="F40" s="3">
        <v>99.6</v>
      </c>
      <c r="G40" s="3">
        <v>11022.99</v>
      </c>
    </row>
  </sheetData>
  <mergeCells count="2">
    <mergeCell ref="A1:C1"/>
    <mergeCell ref="A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44D52-E55F-4C9E-9310-4BB07E23419B}">
  <dimension ref="A1:I35"/>
  <sheetViews>
    <sheetView topLeftCell="A12" workbookViewId="0">
      <selection activeCell="E32" sqref="E32"/>
    </sheetView>
  </sheetViews>
  <sheetFormatPr defaultColWidth="12" defaultRowHeight="15" x14ac:dyDescent="0.25"/>
  <cols>
    <col min="1" max="1" width="20.7109375" style="13" customWidth="1"/>
    <col min="2" max="3" width="13.7109375" style="12" customWidth="1"/>
    <col min="4" max="16384" width="12" style="13"/>
  </cols>
  <sheetData>
    <row r="1" spans="1:9" ht="21.4" customHeight="1" x14ac:dyDescent="0.25">
      <c r="A1" s="11" t="s">
        <v>31</v>
      </c>
    </row>
    <row r="2" spans="1:9" ht="21.4" customHeight="1" x14ac:dyDescent="0.25">
      <c r="A2" s="11" t="s">
        <v>32</v>
      </c>
    </row>
    <row r="3" spans="1:9" ht="21.4" customHeight="1" x14ac:dyDescent="0.25">
      <c r="A3" s="11"/>
    </row>
    <row r="4" spans="1:9" s="11" customFormat="1" ht="16.350000000000001" customHeight="1" x14ac:dyDescent="0.25">
      <c r="B4" s="14"/>
      <c r="C4" s="14"/>
    </row>
    <row r="5" spans="1:9" ht="15.4" customHeight="1" x14ac:dyDescent="0.25">
      <c r="B5" s="14" t="s">
        <v>33</v>
      </c>
      <c r="C5" s="14" t="s">
        <v>24</v>
      </c>
    </row>
    <row r="6" spans="1:9" ht="15.4" customHeight="1" x14ac:dyDescent="0.25">
      <c r="B6" s="15" t="s">
        <v>51</v>
      </c>
      <c r="C6" s="15" t="s">
        <v>50</v>
      </c>
    </row>
    <row r="7" spans="1:9" ht="15.4" customHeight="1" x14ac:dyDescent="0.25">
      <c r="A7" s="11" t="s">
        <v>34</v>
      </c>
    </row>
    <row r="8" spans="1:9" ht="12.75" customHeight="1" x14ac:dyDescent="0.25">
      <c r="A8" s="13" t="s">
        <v>23</v>
      </c>
      <c r="B8" s="12">
        <v>5000</v>
      </c>
      <c r="C8" s="12">
        <v>5000</v>
      </c>
    </row>
    <row r="9" spans="1:9" ht="12.75" customHeight="1" x14ac:dyDescent="0.25">
      <c r="A9" s="13" t="s">
        <v>35</v>
      </c>
      <c r="B9" s="12">
        <v>177.78</v>
      </c>
      <c r="C9" s="12">
        <v>134</v>
      </c>
    </row>
    <row r="10" spans="1:9" ht="12.75" customHeight="1" x14ac:dyDescent="0.25">
      <c r="A10" s="13" t="s">
        <v>36</v>
      </c>
      <c r="B10" s="12">
        <v>500</v>
      </c>
      <c r="C10" s="12">
        <v>0</v>
      </c>
      <c r="D10" s="13" t="s">
        <v>37</v>
      </c>
    </row>
    <row r="11" spans="1:9" ht="12.75" customHeight="1" x14ac:dyDescent="0.25">
      <c r="A11" s="13" t="s">
        <v>48</v>
      </c>
      <c r="B11" s="12">
        <v>0</v>
      </c>
      <c r="C11" s="12">
        <v>85.2</v>
      </c>
      <c r="D11" s="13" t="s">
        <v>119</v>
      </c>
    </row>
    <row r="12" spans="1:9" ht="15.4" customHeight="1" x14ac:dyDescent="0.25">
      <c r="A12" s="16" t="s">
        <v>38</v>
      </c>
      <c r="B12" s="17">
        <f>SUM(B8:B11)</f>
        <v>5677.78</v>
      </c>
      <c r="C12" s="14">
        <f>SUM(C7:C11)</f>
        <v>5219.2</v>
      </c>
    </row>
    <row r="13" spans="1:9" x14ac:dyDescent="0.25">
      <c r="I13" s="13" t="s">
        <v>47</v>
      </c>
    </row>
    <row r="14" spans="1:9" ht="15.4" customHeight="1" x14ac:dyDescent="0.25">
      <c r="A14" s="11" t="s">
        <v>39</v>
      </c>
    </row>
    <row r="15" spans="1:9" ht="12.75" customHeight="1" x14ac:dyDescent="0.25">
      <c r="A15" s="13" t="s">
        <v>40</v>
      </c>
      <c r="B15" s="18">
        <v>2472.5700000000002</v>
      </c>
      <c r="C15" s="18">
        <v>2819.05</v>
      </c>
    </row>
    <row r="16" spans="1:9" ht="12.75" customHeight="1" x14ac:dyDescent="0.25">
      <c r="A16" s="13" t="s">
        <v>41</v>
      </c>
      <c r="B16" s="18">
        <v>255.4</v>
      </c>
      <c r="C16" s="18">
        <v>205.8</v>
      </c>
      <c r="D16" s="13" t="s">
        <v>56</v>
      </c>
    </row>
    <row r="17" spans="1:4" ht="15.4" customHeight="1" x14ac:dyDescent="0.25">
      <c r="A17" s="19" t="s">
        <v>42</v>
      </c>
      <c r="B17" s="12">
        <v>120</v>
      </c>
      <c r="C17" s="12">
        <v>120</v>
      </c>
    </row>
    <row r="18" spans="1:4" ht="15.4" customHeight="1" x14ac:dyDescent="0.25">
      <c r="A18" s="13" t="s">
        <v>15</v>
      </c>
      <c r="B18" s="12">
        <v>90.28</v>
      </c>
      <c r="C18" s="12">
        <v>91.81</v>
      </c>
    </row>
    <row r="19" spans="1:4" ht="12.75" customHeight="1" x14ac:dyDescent="0.25">
      <c r="A19" s="13" t="s">
        <v>14</v>
      </c>
      <c r="B19" s="12">
        <v>1050</v>
      </c>
      <c r="C19" s="12">
        <v>700</v>
      </c>
      <c r="D19" s="13" t="s">
        <v>57</v>
      </c>
    </row>
    <row r="20" spans="1:4" ht="12.75" customHeight="1" x14ac:dyDescent="0.25">
      <c r="A20" s="13" t="s">
        <v>13</v>
      </c>
      <c r="B20" s="18">
        <v>312.02</v>
      </c>
      <c r="C20" s="18">
        <v>348.03</v>
      </c>
    </row>
    <row r="21" spans="1:4" ht="12.75" customHeight="1" x14ac:dyDescent="0.25">
      <c r="A21" s="13" t="s">
        <v>43</v>
      </c>
      <c r="B21" s="18">
        <v>663.17</v>
      </c>
      <c r="C21" s="18">
        <v>1107.2</v>
      </c>
      <c r="D21" s="13" t="s">
        <v>52</v>
      </c>
    </row>
    <row r="22" spans="1:4" ht="12.75" customHeight="1" x14ac:dyDescent="0.25">
      <c r="A22" s="13" t="s">
        <v>44</v>
      </c>
      <c r="B22" s="18">
        <v>140.6</v>
      </c>
      <c r="C22" s="18"/>
      <c r="D22" s="13" t="s">
        <v>55</v>
      </c>
    </row>
    <row r="23" spans="1:4" ht="12.75" customHeight="1" x14ac:dyDescent="0.25">
      <c r="A23" s="13" t="s">
        <v>45</v>
      </c>
      <c r="B23" s="18">
        <v>2962.24</v>
      </c>
      <c r="C23" s="18">
        <v>0</v>
      </c>
      <c r="D23" s="13" t="s">
        <v>54</v>
      </c>
    </row>
    <row r="24" spans="1:4" ht="12.75" customHeight="1" x14ac:dyDescent="0.25">
      <c r="A24" s="13" t="s">
        <v>49</v>
      </c>
      <c r="B24" s="18">
        <v>0</v>
      </c>
      <c r="C24" s="18">
        <v>129.6</v>
      </c>
      <c r="D24" s="13" t="s">
        <v>53</v>
      </c>
    </row>
    <row r="25" spans="1:4" s="11" customFormat="1" ht="12.75" customHeight="1" x14ac:dyDescent="0.25">
      <c r="A25" s="11" t="s">
        <v>46</v>
      </c>
      <c r="B25" s="20">
        <f>SUM(B15:B24)</f>
        <v>8066.2800000000007</v>
      </c>
      <c r="C25" s="20">
        <f>SUM(C15:C24)</f>
        <v>5521.4900000000007</v>
      </c>
    </row>
    <row r="26" spans="1:4" ht="12.75" customHeight="1" x14ac:dyDescent="0.25">
      <c r="B26" s="18"/>
      <c r="C26" s="18"/>
    </row>
    <row r="27" spans="1:4" s="11" customFormat="1" ht="12.75" customHeight="1" x14ac:dyDescent="0.25">
      <c r="B27" s="20"/>
      <c r="C27" s="20"/>
    </row>
    <row r="28" spans="1:4" ht="12.75" customHeight="1" x14ac:dyDescent="0.25">
      <c r="B28" s="18"/>
      <c r="C28" s="18"/>
    </row>
    <row r="29" spans="1:4" ht="12.75" customHeight="1" x14ac:dyDescent="0.25">
      <c r="B29" s="18"/>
      <c r="C29" s="18"/>
    </row>
    <row r="30" spans="1:4" ht="15.4" customHeight="1" x14ac:dyDescent="0.25">
      <c r="A30" s="16"/>
    </row>
    <row r="31" spans="1:4" ht="15.4" customHeight="1" x14ac:dyDescent="0.25">
      <c r="A31" s="11"/>
    </row>
    <row r="32" spans="1:4" ht="15.4" customHeight="1" x14ac:dyDescent="0.25">
      <c r="A32" s="16"/>
      <c r="B32" s="14"/>
      <c r="C32" s="14"/>
    </row>
    <row r="34" ht="15.4" customHeight="1" x14ac:dyDescent="0.25"/>
    <row r="35" ht="15.4" customHeight="1" x14ac:dyDescent="0.25"/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ED3F-7736-4732-B6A3-F511BE8DD77D}">
  <dimension ref="A1:D40"/>
  <sheetViews>
    <sheetView topLeftCell="B1" workbookViewId="0">
      <selection activeCell="G10" sqref="G10"/>
    </sheetView>
  </sheetViews>
  <sheetFormatPr defaultRowHeight="15" x14ac:dyDescent="0.25"/>
  <cols>
    <col min="1" max="1" width="2.28515625" hidden="1" customWidth="1"/>
    <col min="2" max="2" width="24" customWidth="1"/>
    <col min="3" max="3" width="36" customWidth="1"/>
    <col min="4" max="4" width="10" customWidth="1"/>
  </cols>
  <sheetData>
    <row r="1" spans="1:4" ht="18.75" x14ac:dyDescent="0.3">
      <c r="A1" s="21" t="s">
        <v>0</v>
      </c>
    </row>
    <row r="2" spans="1:4" x14ac:dyDescent="0.25">
      <c r="A2" t="s">
        <v>120</v>
      </c>
    </row>
    <row r="3" spans="1:4" ht="15.75" x14ac:dyDescent="0.25">
      <c r="B3" s="22" t="s">
        <v>19</v>
      </c>
    </row>
    <row r="4" spans="1:4" ht="30" x14ac:dyDescent="0.25">
      <c r="D4" s="23" t="s">
        <v>121</v>
      </c>
    </row>
    <row r="5" spans="1:4" x14ac:dyDescent="0.25">
      <c r="B5" t="s">
        <v>20</v>
      </c>
    </row>
    <row r="6" spans="1:4" x14ac:dyDescent="0.25">
      <c r="A6" s="24"/>
      <c r="B6" s="24"/>
      <c r="C6" s="24" t="s">
        <v>21</v>
      </c>
      <c r="D6" s="24">
        <v>134</v>
      </c>
    </row>
    <row r="7" spans="1:4" x14ac:dyDescent="0.25">
      <c r="A7" s="24"/>
      <c r="B7" s="24"/>
      <c r="C7" s="24" t="s">
        <v>22</v>
      </c>
      <c r="D7" s="24">
        <v>85.2</v>
      </c>
    </row>
    <row r="8" spans="1:4" x14ac:dyDescent="0.25">
      <c r="A8" s="24"/>
      <c r="B8" s="24"/>
      <c r="C8" s="24" t="s">
        <v>122</v>
      </c>
      <c r="D8" s="24"/>
    </row>
    <row r="9" spans="1:4" x14ac:dyDescent="0.25">
      <c r="A9" s="24"/>
      <c r="B9" s="24" t="s">
        <v>123</v>
      </c>
      <c r="C9" s="24"/>
      <c r="D9" s="25">
        <v>219.2</v>
      </c>
    </row>
    <row r="10" spans="1:4" x14ac:dyDescent="0.25">
      <c r="B10" t="s">
        <v>23</v>
      </c>
    </row>
    <row r="11" spans="1:4" x14ac:dyDescent="0.25">
      <c r="A11" s="24"/>
      <c r="B11" s="24"/>
      <c r="C11" s="24" t="s">
        <v>23</v>
      </c>
      <c r="D11" s="24">
        <v>5000</v>
      </c>
    </row>
    <row r="12" spans="1:4" x14ac:dyDescent="0.25">
      <c r="A12" s="24"/>
      <c r="B12" s="24" t="s">
        <v>124</v>
      </c>
      <c r="C12" s="24"/>
      <c r="D12" s="25">
        <v>5000</v>
      </c>
    </row>
    <row r="14" spans="1:4" ht="15.75" thickBot="1" x14ac:dyDescent="0.3">
      <c r="A14" s="24"/>
      <c r="B14" s="24" t="s">
        <v>125</v>
      </c>
      <c r="C14" s="24"/>
      <c r="D14" s="26">
        <v>5219.2</v>
      </c>
    </row>
    <row r="16" spans="1:4" ht="15.75" x14ac:dyDescent="0.25">
      <c r="B16" s="22" t="s">
        <v>2</v>
      </c>
    </row>
    <row r="17" spans="1:4" ht="30" x14ac:dyDescent="0.25">
      <c r="D17" s="23" t="s">
        <v>121</v>
      </c>
    </row>
    <row r="18" spans="1:4" x14ac:dyDescent="0.25">
      <c r="B18" t="s">
        <v>7</v>
      </c>
    </row>
    <row r="19" spans="1:4" x14ac:dyDescent="0.25">
      <c r="A19" s="24"/>
      <c r="B19" s="24"/>
      <c r="C19" s="24" t="s">
        <v>8</v>
      </c>
      <c r="D19" s="24">
        <v>2819.05</v>
      </c>
    </row>
    <row r="20" spans="1:4" x14ac:dyDescent="0.25">
      <c r="A20" s="24"/>
      <c r="B20" s="24"/>
      <c r="C20" s="24" t="s">
        <v>9</v>
      </c>
      <c r="D20" s="24">
        <v>0</v>
      </c>
    </row>
    <row r="21" spans="1:4" x14ac:dyDescent="0.25">
      <c r="A21" s="24"/>
      <c r="B21" s="24"/>
      <c r="C21" s="24" t="s">
        <v>10</v>
      </c>
      <c r="D21" s="24">
        <v>1107.2</v>
      </c>
    </row>
    <row r="22" spans="1:4" x14ac:dyDescent="0.25">
      <c r="A22" s="24"/>
      <c r="B22" s="24"/>
      <c r="C22" s="24" t="s">
        <v>11</v>
      </c>
      <c r="D22" s="24">
        <v>0</v>
      </c>
    </row>
    <row r="23" spans="1:4" x14ac:dyDescent="0.25">
      <c r="A23" s="24"/>
      <c r="B23" s="24"/>
      <c r="C23" s="24" t="s">
        <v>12</v>
      </c>
      <c r="D23" s="24">
        <v>129.6</v>
      </c>
    </row>
    <row r="24" spans="1:4" x14ac:dyDescent="0.25">
      <c r="A24" s="24"/>
      <c r="B24" s="24"/>
      <c r="C24" s="24" t="s">
        <v>13</v>
      </c>
      <c r="D24" s="24">
        <v>348.03</v>
      </c>
    </row>
    <row r="25" spans="1:4" x14ac:dyDescent="0.25">
      <c r="A25" s="24"/>
      <c r="B25" s="24"/>
      <c r="C25" s="24" t="s">
        <v>14</v>
      </c>
      <c r="D25" s="24">
        <v>700</v>
      </c>
    </row>
    <row r="26" spans="1:4" x14ac:dyDescent="0.25">
      <c r="A26" s="24"/>
      <c r="B26" s="24"/>
      <c r="C26" s="24" t="s">
        <v>15</v>
      </c>
      <c r="D26" s="24">
        <v>91.81</v>
      </c>
    </row>
    <row r="27" spans="1:4" x14ac:dyDescent="0.25">
      <c r="A27" s="24"/>
      <c r="B27" s="24"/>
      <c r="C27" s="24" t="s">
        <v>16</v>
      </c>
      <c r="D27" s="24">
        <v>120</v>
      </c>
    </row>
    <row r="28" spans="1:4" x14ac:dyDescent="0.25">
      <c r="A28" s="24"/>
      <c r="B28" s="24"/>
      <c r="C28" s="24" t="s">
        <v>17</v>
      </c>
      <c r="D28" s="24">
        <v>205.8</v>
      </c>
    </row>
    <row r="29" spans="1:4" x14ac:dyDescent="0.25">
      <c r="A29" s="24"/>
      <c r="B29" s="24"/>
      <c r="C29" s="24" t="s">
        <v>18</v>
      </c>
      <c r="D29" s="24">
        <v>0</v>
      </c>
    </row>
    <row r="30" spans="1:4" x14ac:dyDescent="0.25">
      <c r="A30" s="24"/>
      <c r="B30" s="24" t="s">
        <v>126</v>
      </c>
      <c r="C30" s="24"/>
      <c r="D30" s="25">
        <v>5521.4900000000007</v>
      </c>
    </row>
    <row r="32" spans="1:4" ht="15.75" thickBot="1" x14ac:dyDescent="0.3">
      <c r="A32" s="24"/>
      <c r="B32" s="24" t="s">
        <v>127</v>
      </c>
      <c r="C32" s="24"/>
      <c r="D32" s="26">
        <v>5521.4900000000007</v>
      </c>
    </row>
    <row r="34" spans="1:4" x14ac:dyDescent="0.25">
      <c r="B34" s="27" t="s">
        <v>128</v>
      </c>
    </row>
    <row r="35" spans="1:4" x14ac:dyDescent="0.25">
      <c r="A35" s="24"/>
      <c r="B35" s="24" t="s">
        <v>129</v>
      </c>
      <c r="C35" s="24"/>
      <c r="D35" s="24">
        <v>-302.29000000000087</v>
      </c>
    </row>
    <row r="36" spans="1:4" x14ac:dyDescent="0.25">
      <c r="A36" s="24"/>
      <c r="B36" s="24" t="s">
        <v>130</v>
      </c>
      <c r="C36" s="24"/>
      <c r="D36" s="24">
        <v>11325.28</v>
      </c>
    </row>
    <row r="37" spans="1:4" x14ac:dyDescent="0.25">
      <c r="A37" s="24"/>
      <c r="B37" s="24" t="s">
        <v>131</v>
      </c>
      <c r="C37" s="24"/>
      <c r="D37" s="25">
        <v>11022.99</v>
      </c>
    </row>
    <row r="38" spans="1:4" x14ac:dyDescent="0.25">
      <c r="B38" s="27" t="s">
        <v>132</v>
      </c>
    </row>
    <row r="39" spans="1:4" x14ac:dyDescent="0.25">
      <c r="A39" s="24"/>
      <c r="B39" s="24" t="s">
        <v>133</v>
      </c>
      <c r="C39" s="24"/>
      <c r="D39" s="24">
        <v>11022.99</v>
      </c>
    </row>
    <row r="40" spans="1:4" x14ac:dyDescent="0.25">
      <c r="A40" s="24"/>
      <c r="B40" s="24" t="s">
        <v>134</v>
      </c>
      <c r="C40" s="24"/>
      <c r="D40" s="25">
        <v>11022.99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Budget report</vt:lpstr>
      <vt:lpstr>Recepts and Payments</vt:lpstr>
      <vt:lpstr>Variances</vt:lpstr>
      <vt:lpstr>Detailed Accounts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report</dc:title>
  <dc:subject>Budget report</dc:subject>
  <dc:creator>Michael Williamson</dc:creator>
  <cp:keywords>office PHPExcel php</cp:keywords>
  <dc:description/>
  <cp:lastModifiedBy>claire miller</cp:lastModifiedBy>
  <cp:lastPrinted>2024-03-23T13:21:22Z</cp:lastPrinted>
  <dcterms:created xsi:type="dcterms:W3CDTF">2023-11-03T22:46:34Z</dcterms:created>
  <dcterms:modified xsi:type="dcterms:W3CDTF">2024-05-03T12:56:13Z</dcterms:modified>
  <cp:category>Test result file</cp:category>
</cp:coreProperties>
</file>