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ire\Documents\Stamfordham\finance\"/>
    </mc:Choice>
  </mc:AlternateContent>
  <xr:revisionPtr revIDLastSave="0" documentId="8_{5A8545FD-FE48-41B0-9DA6-099ACC9FAD21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STATEMENT OF ACCOUNTS" sheetId="1" r:id="rId1"/>
    <sheet name="VARIANCES 2022" sheetId="6" r:id="rId2"/>
    <sheet name="RECEIPTS PAYMENTS 2022" sheetId="2" r:id="rId3"/>
    <sheet name="VAT" sheetId="9" r:id="rId4"/>
  </sheets>
  <definedNames>
    <definedName name="a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C24" i="6"/>
  <c r="C26" i="6" s="1"/>
  <c r="C7" i="6"/>
  <c r="I9" i="9"/>
  <c r="F44" i="2" l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E44" i="2"/>
  <c r="H28" i="1" l="1"/>
  <c r="H30" i="1" s="1"/>
  <c r="I28" i="1"/>
  <c r="I30" i="1" s="1"/>
  <c r="H9" i="1"/>
  <c r="I9" i="1"/>
  <c r="C42" i="1" l="1"/>
  <c r="G28" i="1"/>
  <c r="G30" i="1" s="1"/>
  <c r="G9" i="1"/>
  <c r="E47" i="2"/>
  <c r="B24" i="6" l="1"/>
  <c r="B26" i="6" s="1"/>
  <c r="B7" i="6"/>
  <c r="B42" i="1" l="1"/>
  <c r="F28" i="1" l="1"/>
  <c r="F30" i="1" s="1"/>
  <c r="E28" i="1" l="1"/>
  <c r="E30" i="1" s="1"/>
  <c r="F9" i="1"/>
  <c r="E9" i="1" l="1"/>
  <c r="C9" i="1" l="1"/>
  <c r="F12" i="2" l="1"/>
  <c r="G12" i="2"/>
  <c r="H12" i="2"/>
  <c r="E12" i="2"/>
  <c r="C28" i="1" l="1"/>
  <c r="C30" i="1" s="1"/>
  <c r="D28" i="1"/>
  <c r="D30" i="1" s="1"/>
  <c r="D9" i="1"/>
  <c r="B28" i="1" l="1"/>
  <c r="B30" i="1" s="1"/>
  <c r="B9" i="1"/>
  <c r="E48" i="2" l="1"/>
  <c r="E54" i="2" l="1"/>
  <c r="E58" i="2" s="1"/>
  <c r="E46" i="2"/>
  <c r="E49" i="2" l="1"/>
  <c r="E50" i="2" s="1"/>
  <c r="E57" i="2" l="1"/>
  <c r="E63" i="2" s="1"/>
</calcChain>
</file>

<file path=xl/sharedStrings.xml><?xml version="1.0" encoding="utf-8"?>
<sst xmlns="http://schemas.openxmlformats.org/spreadsheetml/2006/main" count="244" uniqueCount="156">
  <si>
    <t>RECEIPTS</t>
  </si>
  <si>
    <t>STATEMENT OF ACCOUNTS</t>
  </si>
  <si>
    <t>ACTUAL</t>
  </si>
  <si>
    <t>BUDGET</t>
  </si>
  <si>
    <t>PRECEPT</t>
  </si>
  <si>
    <t>PLAYGROUND GRANTS</t>
  </si>
  <si>
    <t>BANK INTEREST</t>
  </si>
  <si>
    <t>VAT REFUND</t>
  </si>
  <si>
    <t>PAYMENTS</t>
  </si>
  <si>
    <t>CLERKS SALARY</t>
  </si>
  <si>
    <t>CLERKS EXPENSES</t>
  </si>
  <si>
    <t>INSURANCE</t>
  </si>
  <si>
    <t>NALC MEMBERSHIP</t>
  </si>
  <si>
    <t>BENCHES</t>
  </si>
  <si>
    <t>PLAY AREA RENT</t>
  </si>
  <si>
    <t>PLAY AREA INSPECTION</t>
  </si>
  <si>
    <t>PLAY AREA REPAIRS</t>
  </si>
  <si>
    <t>WEB SITE</t>
  </si>
  <si>
    <t>HIRE OF ROOM</t>
  </si>
  <si>
    <t>TREE WORK/LANDSCAPING</t>
  </si>
  <si>
    <t>GRASS CUTTING EXTRA CUT</t>
  </si>
  <si>
    <t>THE COMMUNICATOR</t>
  </si>
  <si>
    <t>SUNDRY</t>
  </si>
  <si>
    <t>SUB TOTAL</t>
  </si>
  <si>
    <t>GRANTS/DONATIONS</t>
  </si>
  <si>
    <t>TOTAL EXPENDITURE</t>
  </si>
  <si>
    <t>BANK BALANCES</t>
  </si>
  <si>
    <t>GREAT NORTH AIR AMBULAN</t>
  </si>
  <si>
    <t>TOTAL</t>
  </si>
  <si>
    <t>Detail</t>
  </si>
  <si>
    <t>Totals</t>
  </si>
  <si>
    <t>Reconcilliation</t>
  </si>
  <si>
    <t>Plus Receipts</t>
  </si>
  <si>
    <t>Less Expenditure</t>
  </si>
  <si>
    <t>Add Outstanding Pay-Ins</t>
  </si>
  <si>
    <t>Less Outstanding Cheques(Accruals)</t>
  </si>
  <si>
    <t>Accounting Balance Forward</t>
  </si>
  <si>
    <t>I certify that these accounts present fairly the financial position of the Council, are</t>
  </si>
  <si>
    <t>consistent with the underlying financial records, and have been prepared on a</t>
  </si>
  <si>
    <t>receipt and payments basis. Signed:........................................................................</t>
  </si>
  <si>
    <t>I confirm that these accounts were approved by the Council and recorded as a</t>
  </si>
  <si>
    <t>council minute at the Parish Council meeting held on …......................................</t>
  </si>
  <si>
    <t xml:space="preserve"> Signed:...........................................................................................................................</t>
  </si>
  <si>
    <t>Date</t>
  </si>
  <si>
    <t>Chq NO</t>
  </si>
  <si>
    <t>Bacs/Chq No</t>
  </si>
  <si>
    <t>Represented by Cash at Bank Santander Current Account)</t>
  </si>
  <si>
    <t>N&amp;SI Savings Account</t>
  </si>
  <si>
    <t>VAT</t>
  </si>
  <si>
    <t>STAMCOM</t>
  </si>
  <si>
    <t>GRASSCUT</t>
  </si>
  <si>
    <t>SUBS</t>
  </si>
  <si>
    <t>PLAY AREA</t>
  </si>
  <si>
    <t>RECLAIMABLE VAT</t>
  </si>
  <si>
    <t>BUS SUBSIDY</t>
  </si>
  <si>
    <t>Opening Balance santander</t>
  </si>
  <si>
    <t>Opening Balance N&amp;SI</t>
  </si>
  <si>
    <t>Current Balance Santander</t>
  </si>
  <si>
    <t>Current Balance N&amp;SI</t>
  </si>
  <si>
    <t>PLAY AREA GRASSCUTTING</t>
  </si>
  <si>
    <t>BUS SERVICE</t>
  </si>
  <si>
    <t>REMEMBRANCE DAY WREATH</t>
  </si>
  <si>
    <t>GRANTS AND DONATIONS</t>
  </si>
  <si>
    <t>GRANTS</t>
  </si>
  <si>
    <t>N&amp;SI Interest</t>
  </si>
  <si>
    <t>2019/2020</t>
  </si>
  <si>
    <t>County Council</t>
  </si>
  <si>
    <t>BACS</t>
  </si>
  <si>
    <t>DATE</t>
  </si>
  <si>
    <t>NO</t>
  </si>
  <si>
    <t>DES</t>
  </si>
  <si>
    <t>2020/2021</t>
  </si>
  <si>
    <t>WEBSITE</t>
  </si>
  <si>
    <t>EXP</t>
  </si>
  <si>
    <t>SALARY</t>
  </si>
  <si>
    <t>ADD GRASS</t>
  </si>
  <si>
    <t>to 31/03/20</t>
  </si>
  <si>
    <t>Add back unpresented cheque</t>
  </si>
  <si>
    <t>AMOUNT</t>
  </si>
  <si>
    <t>2021/2022</t>
  </si>
  <si>
    <t>SPORT TYNEDALE</t>
  </si>
  <si>
    <t>STAMFORDHAMFIRST SCHOOL</t>
  </si>
  <si>
    <t>SECTION 137</t>
  </si>
  <si>
    <t>Play area reserves</t>
  </si>
  <si>
    <t>No travelling expenses y.e 31.3.21</t>
  </si>
  <si>
    <t>No physical meetings held y.e. 31.3.21</t>
  </si>
  <si>
    <t>two years paid y/e 31.3.21</t>
  </si>
  <si>
    <t>increase in vatable supplies y/e 31.3.21</t>
  </si>
  <si>
    <t>Opening Bank Balance at Santander as at 1/4/21</t>
  </si>
  <si>
    <t>Opening Bank Balance at N&amp;SI 1/4/21</t>
  </si>
  <si>
    <t>7.4.21</t>
  </si>
  <si>
    <t>OPENING BAL 1/4/21</t>
  </si>
  <si>
    <t>20.5.21</t>
  </si>
  <si>
    <t>NALC</t>
  </si>
  <si>
    <t>A&amp;J Garden Servcs</t>
  </si>
  <si>
    <t>KNOWLES</t>
  </si>
  <si>
    <t>6.5.21</t>
  </si>
  <si>
    <t>HMRC</t>
  </si>
  <si>
    <t>15.7.21</t>
  </si>
  <si>
    <t>North County Council</t>
  </si>
  <si>
    <t>Sport Tynedale</t>
  </si>
  <si>
    <t>G Herford</t>
  </si>
  <si>
    <t>Folio No</t>
  </si>
  <si>
    <t>20.7.21</t>
  </si>
  <si>
    <t>Zurich</t>
  </si>
  <si>
    <t>Stam V Hall</t>
  </si>
  <si>
    <t>Village Hall</t>
  </si>
  <si>
    <t>6.9.21</t>
  </si>
  <si>
    <t>2022/2023</t>
  </si>
  <si>
    <t>17.9.21</t>
  </si>
  <si>
    <t>30.9.21</t>
  </si>
  <si>
    <t>Spanglefish</t>
  </si>
  <si>
    <t>ROSPA</t>
  </si>
  <si>
    <t>C Miller</t>
  </si>
  <si>
    <t>Broxap</t>
  </si>
  <si>
    <t>26.7.21</t>
  </si>
  <si>
    <t>web-site</t>
  </si>
  <si>
    <t>6.8.21</t>
  </si>
  <si>
    <t>play area inspe</t>
  </si>
  <si>
    <t>16.9.21</t>
  </si>
  <si>
    <t>Bench</t>
  </si>
  <si>
    <t>DD</t>
  </si>
  <si>
    <t>Ajs Garden Services</t>
  </si>
  <si>
    <t>as at 31.10.21</t>
  </si>
  <si>
    <t>FORECAST</t>
  </si>
  <si>
    <t>18.10.21</t>
  </si>
  <si>
    <t>19.10.21</t>
  </si>
  <si>
    <t>25.11.21</t>
  </si>
  <si>
    <t>Royal British Legion</t>
  </si>
  <si>
    <t>10.11.21</t>
  </si>
  <si>
    <t>Great North Air Amb</t>
  </si>
  <si>
    <t>7.12.21</t>
  </si>
  <si>
    <t>20.12.21</t>
  </si>
  <si>
    <t>L Miller</t>
  </si>
  <si>
    <t>Leaf Clearance</t>
  </si>
  <si>
    <t>17.3.22</t>
  </si>
  <si>
    <t>23.2.22</t>
  </si>
  <si>
    <t>Grassscutting</t>
  </si>
  <si>
    <t>GB178368222</t>
  </si>
  <si>
    <t>C/B 31/3/22</t>
  </si>
  <si>
    <t>7.1.22</t>
  </si>
  <si>
    <t>two benches purch y.e 31.3.22</t>
  </si>
  <si>
    <t>Inspection not automatically renewed y/e 31.3.22</t>
  </si>
  <si>
    <t>VARIANCES Y/E 31.3.22</t>
  </si>
  <si>
    <t>STAMFORDHAM PARISH COUNCIL</t>
  </si>
  <si>
    <t>decrease in  interest rates y/3 31.3.22</t>
  </si>
  <si>
    <t>no charges for communicator y/e 31.3.22</t>
  </si>
  <si>
    <t>no bus subsidy requested from Ponteland Town Council y/e 31.3.22</t>
  </si>
  <si>
    <t>decrease in vatable supplies y/e 31.3.22</t>
  </si>
  <si>
    <t>Section 137 grant awarded to school y/e 31.3.21</t>
  </si>
  <si>
    <t>decrease in contractor costs y/e 31.3.22</t>
  </si>
  <si>
    <t>Increase in premium, play area equipment value raised y/3 31.3.22</t>
  </si>
  <si>
    <t>ACCOUNTS FOR THE YEAR ENDED 31st MARCH 2022</t>
  </si>
  <si>
    <t>Yr Ending 31.03.22</t>
  </si>
  <si>
    <t>Balance Brought Forward from 1st April 2022</t>
  </si>
  <si>
    <t>Receipts and Payments Summary 1st April 2021- 31st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</si>
</sst>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164" formatCode="&quot; £&quot;#,##0.00\ ;&quot;-£&quot;#,##0.00\ ;&quot; £-&quot;#\ ;@\ "/>
    <numFmt numFmtId="165" formatCode="[$£-809]#,##0.00;[Red]\-[$£-809]#,##0.00"/>
    <numFmt numFmtId="166" formatCode="#,##0.00_ ;[Red]\-#,##0.00\ 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b/>
      <sz val="8"/>
      <color indexed="8"/>
      <name val="Calibri"/>
      <family val="2"/>
      <charset val="1"/>
    </font>
    <font>
      <sz val="8"/>
      <name val="Calibri"/>
      <family val="2"/>
      <charset val="1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charset val="1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  <charset val="1"/>
    </font>
    <font>
      <b/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3" fillId="0" borderId="0"/>
    <xf numFmtId="164" fontId="3" fillId="0" borderId="0"/>
    <xf numFmtId="0" fontId="4" fillId="0" borderId="0">
      <alignment horizontal="center" textRotation="90"/>
    </xf>
    <xf numFmtId="0" fontId="5" fillId="0" borderId="0"/>
    <xf numFmtId="0" fontId="5" fillId="0" borderId="0"/>
    <xf numFmtId="0" fontId="6" fillId="0" borderId="0"/>
    <xf numFmtId="164" fontId="7" fillId="0" borderId="0"/>
    <xf numFmtId="0" fontId="2" fillId="0" borderId="0"/>
  </cellStyleXfs>
  <cellXfs count="44">
    <xf numFmtId="0" fontId="0" fillId="0" borderId="0" xfId="0"/>
    <xf numFmtId="0" fontId="1" fillId="0" borderId="0" xfId="0" applyFont="1"/>
    <xf numFmtId="165" fontId="8" fillId="0" borderId="0" xfId="6" applyNumberFormat="1" applyFont="1" applyAlignment="1">
      <alignment horizontal="left"/>
    </xf>
    <xf numFmtId="165" fontId="12" fillId="0" borderId="0" xfId="6" applyNumberFormat="1" applyFont="1" applyAlignment="1">
      <alignment horizontal="left"/>
    </xf>
    <xf numFmtId="165" fontId="16" fillId="0" borderId="0" xfId="6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12" fillId="0" borderId="0" xfId="6" applyFont="1" applyAlignment="1">
      <alignment horizontal="left"/>
    </xf>
    <xf numFmtId="0" fontId="14" fillId="0" borderId="0" xfId="6" applyFont="1" applyAlignment="1">
      <alignment horizontal="left"/>
    </xf>
    <xf numFmtId="49" fontId="12" fillId="0" borderId="0" xfId="6" applyNumberFormat="1" applyFont="1" applyAlignment="1">
      <alignment horizontal="left"/>
    </xf>
    <xf numFmtId="165" fontId="12" fillId="0" borderId="0" xfId="7" applyNumberFormat="1" applyFont="1" applyAlignment="1">
      <alignment horizontal="left"/>
    </xf>
    <xf numFmtId="0" fontId="10" fillId="0" borderId="0" xfId="6" applyFont="1" applyAlignment="1">
      <alignment horizontal="left"/>
    </xf>
    <xf numFmtId="165" fontId="9" fillId="0" borderId="0" xfId="6" applyNumberFormat="1" applyFont="1" applyAlignment="1">
      <alignment horizontal="left"/>
    </xf>
    <xf numFmtId="165" fontId="8" fillId="0" borderId="0" xfId="7" applyNumberFormat="1" applyFont="1" applyAlignment="1">
      <alignment horizontal="left"/>
    </xf>
    <xf numFmtId="165" fontId="8" fillId="0" borderId="1" xfId="7" applyNumberFormat="1" applyFont="1" applyBorder="1" applyAlignment="1">
      <alignment horizontal="left"/>
    </xf>
    <xf numFmtId="165" fontId="13" fillId="0" borderId="0" xfId="7" applyNumberFormat="1" applyFont="1" applyAlignment="1">
      <alignment horizontal="left"/>
    </xf>
    <xf numFmtId="0" fontId="11" fillId="0" borderId="0" xfId="8" applyFont="1" applyAlignment="1">
      <alignment horizontal="left"/>
    </xf>
    <xf numFmtId="49" fontId="8" fillId="0" borderId="0" xfId="6" applyNumberFormat="1" applyFont="1" applyAlignment="1">
      <alignment horizontal="left"/>
    </xf>
    <xf numFmtId="2" fontId="1" fillId="0" borderId="0" xfId="0" applyNumberFormat="1" applyFont="1"/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165" fontId="15" fillId="0" borderId="0" xfId="6" applyNumberFormat="1" applyFont="1" applyAlignment="1">
      <alignment horizontal="left"/>
    </xf>
    <xf numFmtId="0" fontId="17" fillId="0" borderId="0" xfId="8" applyFont="1" applyAlignment="1">
      <alignment horizontal="left"/>
    </xf>
    <xf numFmtId="166" fontId="10" fillId="0" borderId="0" xfId="6" applyNumberFormat="1" applyFont="1" applyAlignment="1">
      <alignment horizontal="left"/>
    </xf>
    <xf numFmtId="0" fontId="11" fillId="0" borderId="0" xfId="0" applyFont="1"/>
    <xf numFmtId="0" fontId="17" fillId="0" borderId="0" xfId="0" applyFont="1"/>
    <xf numFmtId="2" fontId="17" fillId="0" borderId="0" xfId="0" applyNumberFormat="1" applyFont="1"/>
    <xf numFmtId="8" fontId="18" fillId="0" borderId="0" xfId="6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1" fontId="12" fillId="0" borderId="0" xfId="6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8" fillId="0" borderId="0" xfId="7" applyNumberFormat="1" applyFont="1" applyBorder="1" applyAlignment="1">
      <alignment horizontal="left"/>
    </xf>
    <xf numFmtId="0" fontId="12" fillId="0" borderId="0" xfId="6" applyNumberFormat="1" applyFont="1" applyAlignment="1">
      <alignment horizontal="left"/>
    </xf>
    <xf numFmtId="165" fontId="13" fillId="0" borderId="0" xfId="6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6" applyFont="1" applyAlignment="1">
      <alignment horizontal="left"/>
    </xf>
    <xf numFmtId="165" fontId="20" fillId="0" borderId="0" xfId="6" applyNumberFormat="1" applyFont="1" applyAlignment="1">
      <alignment horizontal="left"/>
    </xf>
    <xf numFmtId="166" fontId="14" fillId="0" borderId="0" xfId="6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13" fillId="0" borderId="0" xfId="6" applyNumberFormat="1" applyFont="1" applyAlignment="1">
      <alignment horizontal="left"/>
    </xf>
    <xf numFmtId="165" fontId="8" fillId="0" borderId="2" xfId="6" applyNumberFormat="1" applyFont="1" applyBorder="1" applyAlignment="1">
      <alignment horizontal="left"/>
    </xf>
    <xf numFmtId="165" fontId="8" fillId="0" borderId="3" xfId="6" applyNumberFormat="1" applyFont="1" applyBorder="1" applyAlignment="1">
      <alignment horizontal="left" vertical="center"/>
    </xf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opLeftCell="A25" zoomScaleNormal="100" workbookViewId="0">
      <selection activeCell="G40" sqref="G40"/>
    </sheetView>
  </sheetViews>
  <sheetFormatPr defaultRowHeight="15"/>
  <cols>
    <col min="1" max="1" width="29.140625" style="31" customWidth="1"/>
    <col min="2" max="2" width="11.28515625" style="31" customWidth="1"/>
    <col min="3" max="3" width="12.28515625" style="31" customWidth="1"/>
    <col min="4" max="4" width="9.85546875" style="31" customWidth="1"/>
    <col min="5" max="5" width="10.7109375" style="31" customWidth="1"/>
    <col min="6" max="6" width="10.140625" style="31" customWidth="1"/>
    <col min="7" max="7" width="12.140625" style="31" customWidth="1"/>
    <col min="8" max="8" width="12.7109375" style="31" customWidth="1"/>
    <col min="9" max="9" width="9.85546875" style="31" customWidth="1"/>
    <col min="10" max="16384" width="9.140625" style="31"/>
  </cols>
  <sheetData>
    <row r="1" spans="1:9">
      <c r="A1" s="6" t="s">
        <v>1</v>
      </c>
      <c r="B1" s="6" t="s">
        <v>144</v>
      </c>
      <c r="C1" s="6"/>
      <c r="D1" s="6"/>
    </row>
    <row r="2" spans="1:9" s="6" customFormat="1">
      <c r="A2" s="6" t="s">
        <v>0</v>
      </c>
      <c r="B2" s="6" t="s">
        <v>3</v>
      </c>
      <c r="C2" s="6" t="s">
        <v>2</v>
      </c>
      <c r="D2" s="6" t="s">
        <v>3</v>
      </c>
      <c r="E2" s="6" t="s">
        <v>2</v>
      </c>
      <c r="F2" s="6" t="s">
        <v>3</v>
      </c>
      <c r="G2" s="6" t="s">
        <v>2</v>
      </c>
      <c r="H2" s="6" t="s">
        <v>124</v>
      </c>
      <c r="I2" s="6" t="s">
        <v>3</v>
      </c>
    </row>
    <row r="3" spans="1:9" s="6" customFormat="1">
      <c r="B3" s="6" t="s">
        <v>65</v>
      </c>
      <c r="C3" s="6" t="s">
        <v>76</v>
      </c>
      <c r="D3" s="6" t="s">
        <v>71</v>
      </c>
      <c r="E3" s="6" t="s">
        <v>71</v>
      </c>
      <c r="F3" s="6" t="s">
        <v>79</v>
      </c>
      <c r="G3" s="6" t="s">
        <v>79</v>
      </c>
      <c r="H3" s="6" t="s">
        <v>79</v>
      </c>
      <c r="I3" s="6" t="s">
        <v>108</v>
      </c>
    </row>
    <row r="4" spans="1:9" s="6" customFormat="1">
      <c r="H4" s="6" t="s">
        <v>123</v>
      </c>
    </row>
    <row r="5" spans="1:9">
      <c r="A5" s="31" t="s">
        <v>4</v>
      </c>
      <c r="B5" s="31">
        <v>5500</v>
      </c>
      <c r="C5" s="31">
        <v>5500</v>
      </c>
      <c r="D5" s="31">
        <v>5500</v>
      </c>
      <c r="E5" s="31">
        <v>5500</v>
      </c>
      <c r="F5" s="31">
        <v>5500</v>
      </c>
      <c r="G5" s="31">
        <v>5500</v>
      </c>
      <c r="H5" s="31">
        <v>5500</v>
      </c>
      <c r="I5" s="31">
        <v>5500</v>
      </c>
    </row>
    <row r="6" spans="1:9">
      <c r="A6" s="31" t="s">
        <v>5</v>
      </c>
      <c r="B6" s="31">
        <v>0</v>
      </c>
      <c r="C6" s="31">
        <v>2164.11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</row>
    <row r="7" spans="1:9">
      <c r="A7" s="31" t="s">
        <v>6</v>
      </c>
      <c r="B7" s="31">
        <v>20</v>
      </c>
      <c r="C7" s="31">
        <v>24.78</v>
      </c>
      <c r="D7" s="31">
        <v>25</v>
      </c>
      <c r="E7" s="31">
        <v>22.48</v>
      </c>
      <c r="F7" s="31">
        <v>25</v>
      </c>
      <c r="G7" s="31">
        <v>0.32</v>
      </c>
      <c r="H7" s="31">
        <v>25</v>
      </c>
      <c r="I7" s="31">
        <v>27</v>
      </c>
    </row>
    <row r="8" spans="1:9">
      <c r="A8" s="31" t="s">
        <v>7</v>
      </c>
      <c r="B8" s="31">
        <v>300</v>
      </c>
      <c r="C8" s="31">
        <v>454.51</v>
      </c>
      <c r="D8" s="31">
        <v>100</v>
      </c>
      <c r="E8" s="31">
        <v>263.10000000000002</v>
      </c>
      <c r="F8" s="31">
        <v>300</v>
      </c>
      <c r="G8" s="31">
        <v>432.77</v>
      </c>
      <c r="H8" s="31">
        <v>432.77</v>
      </c>
      <c r="I8" s="31">
        <v>200</v>
      </c>
    </row>
    <row r="9" spans="1:9" s="6" customFormat="1">
      <c r="B9" s="29">
        <f t="shared" ref="B9:I9" si="0">SUM(B5:B8)</f>
        <v>5820</v>
      </c>
      <c r="C9" s="29">
        <f t="shared" si="0"/>
        <v>8143.4000000000005</v>
      </c>
      <c r="D9" s="29">
        <f t="shared" si="0"/>
        <v>5625</v>
      </c>
      <c r="E9" s="29">
        <f t="shared" si="0"/>
        <v>5785.58</v>
      </c>
      <c r="F9" s="29">
        <f t="shared" si="0"/>
        <v>5825</v>
      </c>
      <c r="G9" s="29">
        <f t="shared" si="0"/>
        <v>5933.09</v>
      </c>
      <c r="H9" s="29">
        <f t="shared" si="0"/>
        <v>5957.77</v>
      </c>
      <c r="I9" s="29">
        <f t="shared" si="0"/>
        <v>5727</v>
      </c>
    </row>
    <row r="10" spans="1:9">
      <c r="A10" s="6" t="s">
        <v>8</v>
      </c>
    </row>
    <row r="11" spans="1:9">
      <c r="A11" s="31" t="s">
        <v>9</v>
      </c>
      <c r="B11" s="31">
        <v>1072</v>
      </c>
      <c r="C11" s="31">
        <v>1115</v>
      </c>
      <c r="D11" s="31">
        <v>1130</v>
      </c>
      <c r="E11" s="31">
        <v>1166</v>
      </c>
      <c r="F11" s="31">
        <v>1180</v>
      </c>
      <c r="G11" s="31">
        <v>1215</v>
      </c>
      <c r="H11" s="31">
        <v>1210</v>
      </c>
      <c r="I11" s="31">
        <v>1230</v>
      </c>
    </row>
    <row r="12" spans="1:9">
      <c r="A12" s="31" t="s">
        <v>10</v>
      </c>
      <c r="B12" s="31">
        <v>200</v>
      </c>
      <c r="C12" s="31">
        <v>154.41999999999999</v>
      </c>
      <c r="D12" s="31">
        <v>200</v>
      </c>
      <c r="E12" s="31">
        <v>29.8</v>
      </c>
      <c r="F12" s="31">
        <v>200</v>
      </c>
      <c r="G12" s="31">
        <v>221.27</v>
      </c>
      <c r="H12" s="31">
        <v>200</v>
      </c>
      <c r="I12" s="31">
        <v>200</v>
      </c>
    </row>
    <row r="13" spans="1:9">
      <c r="A13" s="31" t="s">
        <v>11</v>
      </c>
      <c r="B13" s="31">
        <v>590</v>
      </c>
      <c r="C13" s="31">
        <v>580.52</v>
      </c>
      <c r="D13" s="31">
        <v>600</v>
      </c>
      <c r="E13" s="31">
        <v>588.73</v>
      </c>
      <c r="F13" s="31">
        <v>610</v>
      </c>
      <c r="G13" s="31">
        <v>825.04</v>
      </c>
      <c r="H13" s="31">
        <v>825.04</v>
      </c>
      <c r="I13" s="31">
        <v>900</v>
      </c>
    </row>
    <row r="14" spans="1:9">
      <c r="A14" s="31" t="s">
        <v>12</v>
      </c>
      <c r="B14" s="31">
        <v>205</v>
      </c>
      <c r="C14" s="31">
        <v>201.77</v>
      </c>
      <c r="D14" s="31">
        <v>205</v>
      </c>
      <c r="E14" s="31">
        <v>209.29</v>
      </c>
      <c r="F14" s="31">
        <v>220</v>
      </c>
      <c r="G14" s="31">
        <v>210.93</v>
      </c>
      <c r="H14" s="31">
        <v>210.93</v>
      </c>
      <c r="I14" s="31">
        <v>215</v>
      </c>
    </row>
    <row r="15" spans="1:9">
      <c r="A15" s="31" t="s">
        <v>13</v>
      </c>
      <c r="B15" s="31">
        <v>700</v>
      </c>
      <c r="C15" s="31">
        <v>688</v>
      </c>
      <c r="D15" s="31">
        <v>700</v>
      </c>
      <c r="E15" s="31">
        <v>0</v>
      </c>
      <c r="F15" s="31">
        <v>100</v>
      </c>
      <c r="G15" s="31">
        <v>729.25</v>
      </c>
      <c r="H15" s="31">
        <v>635.5</v>
      </c>
      <c r="I15" s="31">
        <v>400</v>
      </c>
    </row>
    <row r="16" spans="1:9">
      <c r="A16" s="31" t="s">
        <v>14</v>
      </c>
      <c r="B16" s="31">
        <v>120</v>
      </c>
      <c r="C16" s="31">
        <v>120</v>
      </c>
      <c r="D16" s="31">
        <v>120</v>
      </c>
      <c r="E16" s="31">
        <v>120</v>
      </c>
      <c r="F16" s="31">
        <v>120</v>
      </c>
      <c r="G16" s="31">
        <v>120</v>
      </c>
      <c r="H16" s="31">
        <v>120</v>
      </c>
      <c r="I16" s="31">
        <v>120</v>
      </c>
    </row>
    <row r="17" spans="1:9">
      <c r="A17" s="31" t="s">
        <v>59</v>
      </c>
      <c r="B17" s="31">
        <v>500</v>
      </c>
      <c r="C17" s="31">
        <v>405</v>
      </c>
      <c r="D17" s="31">
        <v>1000</v>
      </c>
      <c r="E17" s="31">
        <v>384</v>
      </c>
      <c r="F17" s="31">
        <v>500</v>
      </c>
      <c r="G17" s="31">
        <v>217.5</v>
      </c>
      <c r="H17" s="31">
        <v>300</v>
      </c>
      <c r="I17" s="31">
        <v>400</v>
      </c>
    </row>
    <row r="18" spans="1:9">
      <c r="A18" s="31" t="s">
        <v>15</v>
      </c>
      <c r="B18" s="31">
        <v>90</v>
      </c>
      <c r="C18" s="31">
        <v>89.5</v>
      </c>
      <c r="D18" s="31">
        <v>100</v>
      </c>
      <c r="E18" s="31">
        <v>89.5</v>
      </c>
      <c r="F18" s="31">
        <v>100</v>
      </c>
      <c r="G18" s="31">
        <v>236</v>
      </c>
      <c r="H18" s="31">
        <v>236</v>
      </c>
      <c r="I18" s="31">
        <v>95</v>
      </c>
    </row>
    <row r="19" spans="1:9">
      <c r="A19" s="31" t="s">
        <v>16</v>
      </c>
      <c r="B19" s="31">
        <v>200</v>
      </c>
      <c r="C19" s="31">
        <v>43</v>
      </c>
      <c r="D19" s="31">
        <v>200</v>
      </c>
      <c r="E19" s="31">
        <v>0</v>
      </c>
      <c r="F19" s="31">
        <v>200</v>
      </c>
      <c r="G19" s="31">
        <v>0</v>
      </c>
      <c r="H19" s="31">
        <v>100</v>
      </c>
      <c r="I19" s="31">
        <v>300</v>
      </c>
    </row>
    <row r="20" spans="1:9">
      <c r="A20" s="31" t="s">
        <v>17</v>
      </c>
      <c r="B20" s="31">
        <v>200</v>
      </c>
      <c r="C20" s="31">
        <v>100</v>
      </c>
      <c r="D20" s="31">
        <v>150</v>
      </c>
      <c r="E20" s="31">
        <v>85.83</v>
      </c>
      <c r="F20" s="31">
        <v>100</v>
      </c>
      <c r="G20" s="31">
        <v>82.4</v>
      </c>
      <c r="H20" s="31">
        <v>82.4</v>
      </c>
      <c r="I20" s="31">
        <v>83</v>
      </c>
    </row>
    <row r="21" spans="1:9">
      <c r="A21" s="31" t="s">
        <v>18</v>
      </c>
      <c r="B21" s="31">
        <v>75</v>
      </c>
      <c r="C21" s="31">
        <v>55</v>
      </c>
      <c r="D21" s="31">
        <v>90</v>
      </c>
      <c r="E21" s="31">
        <v>0</v>
      </c>
      <c r="F21" s="31">
        <v>90</v>
      </c>
      <c r="G21" s="31">
        <v>60</v>
      </c>
      <c r="H21" s="31">
        <v>90</v>
      </c>
      <c r="I21" s="31">
        <v>90</v>
      </c>
    </row>
    <row r="22" spans="1:9">
      <c r="A22" s="31" t="s">
        <v>19</v>
      </c>
      <c r="B22" s="31">
        <v>200</v>
      </c>
      <c r="C22" s="31">
        <v>90</v>
      </c>
      <c r="D22" s="31">
        <v>200</v>
      </c>
      <c r="E22" s="31">
        <v>0</v>
      </c>
      <c r="F22" s="31">
        <v>200</v>
      </c>
      <c r="G22" s="31">
        <v>0</v>
      </c>
      <c r="H22" s="31">
        <v>200</v>
      </c>
      <c r="I22" s="31">
        <v>200</v>
      </c>
    </row>
    <row r="23" spans="1:9">
      <c r="A23" s="31" t="s">
        <v>20</v>
      </c>
      <c r="B23" s="31">
        <v>760</v>
      </c>
      <c r="C23" s="31">
        <v>0</v>
      </c>
      <c r="D23" s="31">
        <v>800</v>
      </c>
      <c r="E23" s="31">
        <v>1604.48</v>
      </c>
      <c r="F23" s="31">
        <v>820</v>
      </c>
      <c r="G23" s="31">
        <v>826.31</v>
      </c>
      <c r="H23" s="31">
        <v>0</v>
      </c>
      <c r="I23" s="31">
        <v>840</v>
      </c>
    </row>
    <row r="24" spans="1:9">
      <c r="A24" s="31" t="s">
        <v>21</v>
      </c>
      <c r="B24" s="31">
        <v>580</v>
      </c>
      <c r="C24" s="31">
        <v>552.61</v>
      </c>
      <c r="D24" s="31">
        <v>600</v>
      </c>
      <c r="E24" s="31">
        <v>115.2</v>
      </c>
      <c r="F24" s="31">
        <v>400</v>
      </c>
      <c r="G24" s="31">
        <v>0</v>
      </c>
      <c r="H24" s="31">
        <v>0</v>
      </c>
      <c r="I24" s="31">
        <v>0</v>
      </c>
    </row>
    <row r="25" spans="1:9">
      <c r="A25" s="31" t="s">
        <v>22</v>
      </c>
      <c r="B25" s="31">
        <v>200</v>
      </c>
      <c r="C25" s="31">
        <v>0</v>
      </c>
      <c r="D25" s="31">
        <v>200</v>
      </c>
      <c r="E25" s="31">
        <v>50</v>
      </c>
      <c r="F25" s="31">
        <v>200</v>
      </c>
      <c r="G25" s="31">
        <v>37.5</v>
      </c>
      <c r="H25" s="31">
        <v>0</v>
      </c>
      <c r="I25" s="31">
        <v>200</v>
      </c>
    </row>
    <row r="26" spans="1:9">
      <c r="A26" s="31" t="s">
        <v>54</v>
      </c>
      <c r="B26" s="31">
        <v>400</v>
      </c>
      <c r="C26" s="31">
        <v>400</v>
      </c>
      <c r="D26" s="31">
        <v>400</v>
      </c>
      <c r="E26" s="31">
        <v>400</v>
      </c>
      <c r="F26" s="31">
        <v>400</v>
      </c>
      <c r="G26" s="31">
        <v>0</v>
      </c>
      <c r="H26" s="31">
        <v>400</v>
      </c>
      <c r="I26" s="31">
        <v>400</v>
      </c>
    </row>
    <row r="27" spans="1:9">
      <c r="A27" s="31" t="s">
        <v>53</v>
      </c>
      <c r="B27" s="31">
        <v>180</v>
      </c>
      <c r="C27" s="31">
        <v>263.10000000000002</v>
      </c>
      <c r="D27" s="31">
        <v>200</v>
      </c>
      <c r="E27" s="31">
        <v>432.77</v>
      </c>
      <c r="F27" s="31">
        <v>300</v>
      </c>
      <c r="G27" s="31">
        <v>322.66000000000003</v>
      </c>
      <c r="H27" s="31">
        <v>200</v>
      </c>
      <c r="I27" s="31">
        <v>200</v>
      </c>
    </row>
    <row r="28" spans="1:9" s="21" customFormat="1">
      <c r="A28" s="21" t="s">
        <v>23</v>
      </c>
      <c r="B28" s="21">
        <f t="shared" ref="B28:I28" si="1">SUM(B11:B27)</f>
        <v>6272</v>
      </c>
      <c r="C28" s="21">
        <f t="shared" si="1"/>
        <v>4857.92</v>
      </c>
      <c r="D28" s="21">
        <f t="shared" si="1"/>
        <v>6895</v>
      </c>
      <c r="E28" s="21">
        <f t="shared" si="1"/>
        <v>5275.5999999999985</v>
      </c>
      <c r="F28" s="21">
        <f t="shared" si="1"/>
        <v>5740</v>
      </c>
      <c r="G28" s="21">
        <f t="shared" si="1"/>
        <v>5103.8599999999997</v>
      </c>
      <c r="H28" s="21">
        <f t="shared" si="1"/>
        <v>4809.87</v>
      </c>
      <c r="I28" s="21">
        <f t="shared" si="1"/>
        <v>5873</v>
      </c>
    </row>
    <row r="29" spans="1:9">
      <c r="A29" s="6" t="s">
        <v>24</v>
      </c>
      <c r="B29" s="31">
        <v>500</v>
      </c>
      <c r="C29" s="31">
        <v>175</v>
      </c>
      <c r="D29" s="31">
        <v>500</v>
      </c>
      <c r="E29" s="31">
        <v>325</v>
      </c>
      <c r="F29" s="31">
        <v>175</v>
      </c>
      <c r="G29" s="31">
        <v>250</v>
      </c>
      <c r="H29" s="31">
        <v>175</v>
      </c>
      <c r="I29" s="31">
        <v>500</v>
      </c>
    </row>
    <row r="30" spans="1:9">
      <c r="A30" s="6" t="s">
        <v>25</v>
      </c>
      <c r="B30" s="21">
        <f t="shared" ref="B30:I30" si="2">SUM(B28:B29)</f>
        <v>6772</v>
      </c>
      <c r="C30" s="21">
        <f t="shared" si="2"/>
        <v>5032.92</v>
      </c>
      <c r="D30" s="21">
        <f t="shared" si="2"/>
        <v>7395</v>
      </c>
      <c r="E30" s="21">
        <f t="shared" si="2"/>
        <v>5600.5999999999985</v>
      </c>
      <c r="F30" s="21">
        <f t="shared" si="2"/>
        <v>5915</v>
      </c>
      <c r="G30" s="21">
        <f t="shared" si="2"/>
        <v>5353.86</v>
      </c>
      <c r="H30" s="21">
        <f t="shared" si="2"/>
        <v>4984.87</v>
      </c>
      <c r="I30" s="21">
        <f t="shared" si="2"/>
        <v>6373</v>
      </c>
    </row>
    <row r="31" spans="1:9">
      <c r="A31" s="6"/>
      <c r="B31" s="21"/>
      <c r="C31" s="21"/>
      <c r="D31" s="21"/>
      <c r="E31" s="21"/>
    </row>
    <row r="32" spans="1:9">
      <c r="A32" s="6" t="s">
        <v>26</v>
      </c>
    </row>
    <row r="33" spans="1:4">
      <c r="A33" s="31" t="s">
        <v>91</v>
      </c>
      <c r="B33" s="31">
        <v>10202.790000000001</v>
      </c>
    </row>
    <row r="34" spans="1:4">
      <c r="A34" s="31" t="s">
        <v>139</v>
      </c>
      <c r="B34" s="40">
        <f>SUM(B33+G9-G30)</f>
        <v>10782.02</v>
      </c>
    </row>
    <row r="36" spans="1:4" s="6" customFormat="1">
      <c r="A36" s="6" t="s">
        <v>62</v>
      </c>
      <c r="B36" s="6" t="s">
        <v>71</v>
      </c>
      <c r="C36" s="6" t="s">
        <v>108</v>
      </c>
    </row>
    <row r="37" spans="1:4">
      <c r="A37" s="31" t="s">
        <v>60</v>
      </c>
      <c r="B37" s="31">
        <v>400</v>
      </c>
      <c r="C37" s="6"/>
    </row>
    <row r="38" spans="1:4">
      <c r="A38" s="31" t="s">
        <v>27</v>
      </c>
      <c r="B38" s="31">
        <v>125</v>
      </c>
      <c r="C38" s="31">
        <v>150</v>
      </c>
    </row>
    <row r="39" spans="1:4">
      <c r="A39" s="31" t="s">
        <v>61</v>
      </c>
      <c r="B39" s="31">
        <v>50</v>
      </c>
      <c r="C39" s="31">
        <v>50</v>
      </c>
      <c r="D39" s="31" t="s">
        <v>82</v>
      </c>
    </row>
    <row r="40" spans="1:4">
      <c r="A40" s="31" t="s">
        <v>80</v>
      </c>
      <c r="B40" s="31">
        <v>50</v>
      </c>
      <c r="C40" s="31">
        <v>50</v>
      </c>
    </row>
    <row r="41" spans="1:4">
      <c r="A41" s="31" t="s">
        <v>81</v>
      </c>
      <c r="B41" s="31">
        <v>100</v>
      </c>
      <c r="D41" s="31" t="s">
        <v>82</v>
      </c>
    </row>
    <row r="42" spans="1:4" s="6" customFormat="1">
      <c r="A42" s="6" t="s">
        <v>28</v>
      </c>
      <c r="B42" s="21">
        <f>SUM(B37:B41)</f>
        <v>725</v>
      </c>
      <c r="C42" s="21">
        <f>SUM(C37:C41)</f>
        <v>250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"/>
  <sheetViews>
    <sheetView workbookViewId="0">
      <selection activeCell="G13" sqref="G13"/>
    </sheetView>
  </sheetViews>
  <sheetFormatPr defaultRowHeight="15"/>
  <cols>
    <col min="1" max="1" width="26.85546875" customWidth="1"/>
    <col min="2" max="3" width="10" style="5" customWidth="1"/>
    <col min="4" max="4" width="22" style="25" customWidth="1"/>
  </cols>
  <sheetData>
    <row r="1" spans="1:4">
      <c r="A1" s="1" t="s">
        <v>143</v>
      </c>
    </row>
    <row r="2" spans="1:4" s="1" customFormat="1">
      <c r="A2" s="1" t="s">
        <v>0</v>
      </c>
      <c r="B2" s="6"/>
      <c r="C2" s="6"/>
      <c r="D2" s="26"/>
    </row>
    <row r="3" spans="1:4" s="1" customFormat="1">
      <c r="B3" s="6" t="s">
        <v>71</v>
      </c>
      <c r="C3" s="6" t="s">
        <v>79</v>
      </c>
      <c r="D3" s="26"/>
    </row>
    <row r="4" spans="1:4">
      <c r="A4" t="s">
        <v>4</v>
      </c>
      <c r="B4" s="7">
        <v>5500</v>
      </c>
      <c r="C4" s="7">
        <v>5500</v>
      </c>
    </row>
    <row r="5" spans="1:4">
      <c r="A5" t="s">
        <v>6</v>
      </c>
      <c r="B5" s="5">
        <v>22.48</v>
      </c>
      <c r="C5" s="5">
        <v>0.32</v>
      </c>
      <c r="D5" s="25" t="s">
        <v>145</v>
      </c>
    </row>
    <row r="6" spans="1:4">
      <c r="A6" t="s">
        <v>7</v>
      </c>
      <c r="B6" s="5">
        <v>263.10000000000002</v>
      </c>
      <c r="C6" s="5">
        <v>432.77</v>
      </c>
      <c r="D6" s="25" t="s">
        <v>87</v>
      </c>
    </row>
    <row r="7" spans="1:4" s="1" customFormat="1">
      <c r="B7" s="29">
        <f>SUM(B4:B6)</f>
        <v>5785.58</v>
      </c>
      <c r="C7" s="29">
        <f>SUM(C4:C6)</f>
        <v>5933.09</v>
      </c>
      <c r="D7" s="26"/>
    </row>
    <row r="8" spans="1:4">
      <c r="A8" s="1" t="s">
        <v>8</v>
      </c>
    </row>
    <row r="9" spans="1:4">
      <c r="A9" t="s">
        <v>9</v>
      </c>
      <c r="B9" s="5">
        <v>1166</v>
      </c>
      <c r="C9" s="5">
        <v>1215</v>
      </c>
    </row>
    <row r="10" spans="1:4">
      <c r="A10" t="s">
        <v>10</v>
      </c>
      <c r="B10" s="5">
        <v>29.8</v>
      </c>
      <c r="C10" s="5">
        <v>221.27</v>
      </c>
      <c r="D10" s="25" t="s">
        <v>84</v>
      </c>
    </row>
    <row r="11" spans="1:4">
      <c r="A11" t="s">
        <v>11</v>
      </c>
      <c r="B11" s="5">
        <v>588.73</v>
      </c>
      <c r="C11" s="5">
        <v>825.04</v>
      </c>
      <c r="D11" s="25" t="s">
        <v>151</v>
      </c>
    </row>
    <row r="12" spans="1:4">
      <c r="A12" t="s">
        <v>12</v>
      </c>
      <c r="B12" s="5">
        <v>209.29</v>
      </c>
      <c r="C12" s="5">
        <v>210.93</v>
      </c>
    </row>
    <row r="13" spans="1:4">
      <c r="A13" t="s">
        <v>13</v>
      </c>
      <c r="B13" s="5">
        <v>0</v>
      </c>
      <c r="C13" s="5">
        <v>729.25</v>
      </c>
      <c r="D13" s="25" t="s">
        <v>141</v>
      </c>
    </row>
    <row r="14" spans="1:4">
      <c r="A14" t="s">
        <v>14</v>
      </c>
      <c r="B14" s="5">
        <v>120</v>
      </c>
      <c r="C14" s="5">
        <v>120</v>
      </c>
    </row>
    <row r="15" spans="1:4">
      <c r="A15" t="s">
        <v>59</v>
      </c>
      <c r="B15" s="5">
        <v>384</v>
      </c>
      <c r="C15" s="5">
        <v>217.5</v>
      </c>
      <c r="D15" s="25" t="s">
        <v>150</v>
      </c>
    </row>
    <row r="16" spans="1:4">
      <c r="A16" t="s">
        <v>15</v>
      </c>
      <c r="B16" s="5">
        <v>89.5</v>
      </c>
      <c r="C16" s="5">
        <v>236</v>
      </c>
      <c r="D16" s="25" t="s">
        <v>142</v>
      </c>
    </row>
    <row r="17" spans="1:4">
      <c r="A17" t="s">
        <v>17</v>
      </c>
      <c r="B17" s="5">
        <v>85.83</v>
      </c>
      <c r="C17" s="5">
        <v>82.4</v>
      </c>
    </row>
    <row r="18" spans="1:4">
      <c r="A18" t="s">
        <v>18</v>
      </c>
      <c r="B18" s="5">
        <v>0</v>
      </c>
      <c r="C18" s="5">
        <v>60</v>
      </c>
      <c r="D18" s="25" t="s">
        <v>85</v>
      </c>
    </row>
    <row r="19" spans="1:4">
      <c r="A19" t="s">
        <v>20</v>
      </c>
      <c r="B19" s="5">
        <v>1604.48</v>
      </c>
      <c r="C19" s="5">
        <v>826.31</v>
      </c>
      <c r="D19" s="25" t="s">
        <v>86</v>
      </c>
    </row>
    <row r="20" spans="1:4">
      <c r="A20" t="s">
        <v>21</v>
      </c>
      <c r="B20" s="5">
        <v>115.2</v>
      </c>
      <c r="C20" s="5">
        <v>0</v>
      </c>
      <c r="D20" s="25" t="s">
        <v>146</v>
      </c>
    </row>
    <row r="21" spans="1:4">
      <c r="A21" t="s">
        <v>22</v>
      </c>
      <c r="B21" s="5">
        <v>50</v>
      </c>
      <c r="C21" s="5">
        <v>37.5</v>
      </c>
    </row>
    <row r="22" spans="1:4">
      <c r="A22" t="s">
        <v>54</v>
      </c>
      <c r="B22" s="5">
        <v>400</v>
      </c>
      <c r="C22" s="5">
        <v>0</v>
      </c>
      <c r="D22" s="25" t="s">
        <v>147</v>
      </c>
    </row>
    <row r="23" spans="1:4">
      <c r="A23" t="s">
        <v>53</v>
      </c>
      <c r="B23" s="5">
        <v>432.77</v>
      </c>
      <c r="C23" s="5">
        <v>322.66000000000003</v>
      </c>
      <c r="D23" s="25" t="s">
        <v>148</v>
      </c>
    </row>
    <row r="24" spans="1:4" s="19" customFormat="1">
      <c r="A24" s="19" t="s">
        <v>23</v>
      </c>
      <c r="B24" s="21">
        <f>SUM(B9:B23)</f>
        <v>5275.5999999999985</v>
      </c>
      <c r="C24" s="21">
        <f>SUM(C9:C23)</f>
        <v>5103.8599999999997</v>
      </c>
      <c r="D24" s="27"/>
    </row>
    <row r="25" spans="1:4">
      <c r="A25" s="1" t="s">
        <v>24</v>
      </c>
      <c r="B25" s="20">
        <v>325</v>
      </c>
      <c r="C25" s="20">
        <v>250</v>
      </c>
      <c r="D25" s="25" t="s">
        <v>149</v>
      </c>
    </row>
    <row r="26" spans="1:4">
      <c r="A26" s="1" t="s">
        <v>25</v>
      </c>
      <c r="B26" s="21">
        <f>SUM(B24:B25)</f>
        <v>5600.5999999999985</v>
      </c>
      <c r="C26" s="21">
        <f>SUM(C24:C25)</f>
        <v>5353.86</v>
      </c>
    </row>
    <row r="28" spans="1:4">
      <c r="A28" s="1"/>
    </row>
    <row r="31" spans="1:4" s="1" customFormat="1">
      <c r="B31" s="6"/>
      <c r="C31" s="6"/>
      <c r="D31" s="26"/>
    </row>
    <row r="39" spans="2:4" s="1" customFormat="1">
      <c r="B39" s="6"/>
      <c r="C39" s="6"/>
      <c r="D39" s="2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8"/>
  <sheetViews>
    <sheetView tabSelected="1" topLeftCell="A46" zoomScale="124" zoomScaleNormal="124" workbookViewId="0">
      <selection activeCell="B5" sqref="B5"/>
    </sheetView>
  </sheetViews>
  <sheetFormatPr defaultRowHeight="15"/>
  <cols>
    <col min="1" max="1" width="6.42578125" style="5" customWidth="1"/>
    <col min="2" max="2" width="6" style="5" customWidth="1"/>
    <col min="3" max="3" width="6.7109375" style="5" customWidth="1"/>
    <col min="4" max="4" width="15.42578125" style="5" customWidth="1"/>
    <col min="5" max="5" width="13.28515625" style="5" customWidth="1"/>
    <col min="6" max="6" width="7.28515625" style="6" customWidth="1"/>
    <col min="7" max="7" width="7.140625" style="6" customWidth="1"/>
    <col min="8" max="8" width="5.7109375" style="5" customWidth="1"/>
    <col min="9" max="9" width="7.5703125" style="5" customWidth="1"/>
    <col min="10" max="10" width="5.7109375" style="5" customWidth="1"/>
    <col min="11" max="11" width="6.85546875" style="5" customWidth="1"/>
    <col min="12" max="12" width="10" style="5" customWidth="1"/>
    <col min="13" max="13" width="6.5703125" style="5" customWidth="1"/>
    <col min="14" max="14" width="7.7109375" style="5" customWidth="1"/>
    <col min="15" max="15" width="7.140625" style="5" customWidth="1"/>
    <col min="16" max="16384" width="9.140625" style="5"/>
  </cols>
  <sheetData>
    <row r="1" spans="1:24">
      <c r="B1" s="2" t="s">
        <v>152</v>
      </c>
      <c r="C1" s="2"/>
      <c r="D1" s="18"/>
      <c r="E1" s="14"/>
      <c r="F1" s="42" t="s">
        <v>144</v>
      </c>
      <c r="G1" s="42"/>
      <c r="H1" s="42"/>
      <c r="I1" s="42"/>
      <c r="J1" s="43"/>
      <c r="K1" s="43"/>
      <c r="L1" s="43"/>
      <c r="M1" s="43"/>
      <c r="N1" s="43"/>
      <c r="O1" s="42"/>
      <c r="P1" s="42"/>
      <c r="Q1" s="42"/>
      <c r="R1" s="42"/>
      <c r="S1" s="42"/>
      <c r="T1" s="42"/>
      <c r="U1" s="42"/>
      <c r="V1" s="13"/>
      <c r="W1" s="13"/>
      <c r="X1" s="12"/>
    </row>
    <row r="2" spans="1:24">
      <c r="B2" s="2" t="s">
        <v>155</v>
      </c>
      <c r="C2" s="2"/>
      <c r="D2" s="18"/>
      <c r="E2" s="14"/>
      <c r="F2" s="2" t="s">
        <v>4</v>
      </c>
      <c r="G2" s="2" t="s">
        <v>48</v>
      </c>
      <c r="H2" s="4" t="s">
        <v>52</v>
      </c>
      <c r="I2" s="4"/>
      <c r="J2" s="3"/>
      <c r="K2" s="3"/>
      <c r="L2" s="3"/>
      <c r="M2" s="3"/>
      <c r="N2" s="3"/>
      <c r="O2" s="3"/>
      <c r="P2" s="13"/>
      <c r="Q2" s="3"/>
      <c r="R2" s="13"/>
      <c r="S2" s="13"/>
      <c r="T2" s="3"/>
      <c r="U2" s="3"/>
      <c r="V2" s="12"/>
      <c r="W2" s="13"/>
      <c r="X2" s="13"/>
    </row>
    <row r="3" spans="1:24">
      <c r="B3" s="2" t="s">
        <v>154</v>
      </c>
      <c r="C3" s="2"/>
      <c r="D3" s="18"/>
      <c r="E3" s="14">
        <v>10202.790000000001</v>
      </c>
      <c r="F3" s="2"/>
      <c r="G3" s="2"/>
      <c r="H3" s="2"/>
      <c r="I3" s="2"/>
      <c r="J3" s="2"/>
      <c r="K3" s="2"/>
      <c r="L3" s="2"/>
      <c r="M3" s="2"/>
      <c r="N3" s="2"/>
      <c r="O3" s="2"/>
      <c r="P3" s="12"/>
      <c r="Q3" s="12"/>
      <c r="R3" s="12"/>
      <c r="S3" s="12"/>
      <c r="T3" s="13"/>
      <c r="U3" s="13"/>
      <c r="V3" s="13"/>
      <c r="W3" s="13"/>
      <c r="X3" s="12"/>
    </row>
    <row r="4" spans="1:24" s="6" customFormat="1">
      <c r="B4" s="2" t="s">
        <v>88</v>
      </c>
      <c r="C4" s="2"/>
      <c r="D4" s="18"/>
      <c r="E4" s="28">
        <v>7057.77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"/>
      <c r="R4" s="22"/>
      <c r="S4" s="22"/>
      <c r="T4" s="22"/>
      <c r="U4" s="22"/>
      <c r="V4" s="22"/>
      <c r="W4" s="22"/>
      <c r="X4" s="9"/>
    </row>
    <row r="5" spans="1:24" s="6" customFormat="1">
      <c r="B5" s="2" t="s">
        <v>89</v>
      </c>
      <c r="C5" s="2"/>
      <c r="D5" s="18"/>
      <c r="E5" s="16">
        <v>3145.02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9"/>
      <c r="R5" s="22"/>
      <c r="S5" s="22"/>
      <c r="T5" s="22"/>
      <c r="U5" s="22"/>
      <c r="V5" s="22"/>
      <c r="W5" s="22"/>
      <c r="X5" s="9"/>
    </row>
    <row r="6" spans="1:24" s="6" customFormat="1">
      <c r="B6" s="2" t="s">
        <v>0</v>
      </c>
      <c r="C6" s="2"/>
      <c r="D6" s="18"/>
      <c r="E6" s="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9"/>
      <c r="R6" s="22"/>
      <c r="S6" s="22"/>
      <c r="T6" s="22"/>
      <c r="U6" s="22"/>
      <c r="V6" s="22"/>
      <c r="W6" s="22"/>
      <c r="X6" s="9"/>
    </row>
    <row r="7" spans="1:24" s="6" customFormat="1">
      <c r="A7" s="35" t="s">
        <v>102</v>
      </c>
      <c r="B7" s="2" t="s">
        <v>43</v>
      </c>
      <c r="C7" s="2" t="s">
        <v>45</v>
      </c>
      <c r="D7" s="18" t="s">
        <v>29</v>
      </c>
      <c r="E7" s="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"/>
      <c r="R7" s="22"/>
      <c r="S7" s="22"/>
      <c r="T7" s="22"/>
      <c r="U7" s="22"/>
      <c r="V7" s="22"/>
      <c r="W7" s="22"/>
      <c r="X7" s="9"/>
    </row>
    <row r="8" spans="1:24">
      <c r="A8" s="36">
        <v>1</v>
      </c>
      <c r="B8" s="3" t="s">
        <v>90</v>
      </c>
      <c r="C8" s="3" t="s">
        <v>67</v>
      </c>
      <c r="D8" s="10" t="s">
        <v>66</v>
      </c>
      <c r="E8" s="11">
        <v>2750</v>
      </c>
      <c r="F8" s="2">
        <v>2750</v>
      </c>
      <c r="G8" s="2"/>
      <c r="H8" s="2"/>
      <c r="I8" s="2"/>
      <c r="J8" s="2"/>
      <c r="K8" s="2"/>
      <c r="L8" s="2"/>
      <c r="M8" s="2"/>
      <c r="N8" s="2"/>
      <c r="O8" s="2"/>
      <c r="P8" s="3"/>
      <c r="Q8" s="12"/>
      <c r="R8" s="13"/>
      <c r="S8" s="13"/>
      <c r="T8" s="13"/>
      <c r="U8" s="13"/>
      <c r="V8" s="13"/>
      <c r="W8" s="13"/>
      <c r="X8" s="12"/>
    </row>
    <row r="9" spans="1:24">
      <c r="A9" s="36">
        <v>2</v>
      </c>
      <c r="B9" s="3" t="s">
        <v>96</v>
      </c>
      <c r="C9" s="8" t="s">
        <v>67</v>
      </c>
      <c r="D9" s="10" t="s">
        <v>97</v>
      </c>
      <c r="E9" s="11">
        <v>432.77</v>
      </c>
      <c r="F9" s="2"/>
      <c r="G9" s="2">
        <v>432.77</v>
      </c>
      <c r="H9" s="3"/>
      <c r="I9" s="3"/>
      <c r="J9" s="3"/>
      <c r="K9" s="3"/>
      <c r="L9" s="3"/>
      <c r="M9" s="3"/>
      <c r="N9" s="3"/>
      <c r="O9" s="3"/>
      <c r="P9" s="3"/>
      <c r="Q9" s="12"/>
      <c r="R9" s="13"/>
      <c r="S9" s="13"/>
      <c r="T9" s="13"/>
      <c r="U9" s="13"/>
      <c r="V9" s="13"/>
      <c r="W9" s="13"/>
      <c r="X9" s="12"/>
    </row>
    <row r="10" spans="1:24">
      <c r="A10" s="36">
        <v>3</v>
      </c>
      <c r="B10" s="3" t="s">
        <v>107</v>
      </c>
      <c r="C10" s="3" t="s">
        <v>67</v>
      </c>
      <c r="D10" s="10" t="s">
        <v>66</v>
      </c>
      <c r="E10" s="11">
        <v>2750</v>
      </c>
      <c r="F10" s="2">
        <v>2750</v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12"/>
      <c r="R10" s="13"/>
      <c r="S10" s="13"/>
      <c r="T10" s="13"/>
      <c r="U10" s="13"/>
      <c r="V10" s="13"/>
      <c r="W10" s="13"/>
      <c r="X10" s="12"/>
    </row>
    <row r="11" spans="1:24" ht="15.75" thickBot="1">
      <c r="A11" s="36"/>
      <c r="B11" s="3"/>
      <c r="C11" s="3"/>
      <c r="D11" s="10"/>
      <c r="E11" s="11"/>
      <c r="F11" s="2"/>
      <c r="G11" s="2"/>
      <c r="H11" s="3"/>
      <c r="I11" s="3"/>
      <c r="J11" s="3"/>
      <c r="K11" s="3"/>
      <c r="L11" s="3"/>
      <c r="M11" s="3"/>
      <c r="N11" s="3"/>
      <c r="O11" s="3"/>
      <c r="P11" s="3"/>
      <c r="Q11" s="12"/>
      <c r="R11" s="13"/>
      <c r="S11" s="13"/>
      <c r="T11" s="13"/>
      <c r="U11" s="13"/>
      <c r="V11" s="13"/>
      <c r="W11" s="13"/>
      <c r="X11" s="12"/>
    </row>
    <row r="12" spans="1:24" ht="16.5" thickTop="1" thickBot="1">
      <c r="A12" s="36"/>
      <c r="B12" s="2"/>
      <c r="C12" s="2"/>
      <c r="D12" s="18"/>
      <c r="E12" s="15">
        <f>SUM(E8:E11)</f>
        <v>5932.77</v>
      </c>
      <c r="F12" s="15">
        <f t="shared" ref="F12:H12" si="0">SUM(F8:F11)</f>
        <v>5500</v>
      </c>
      <c r="G12" s="15">
        <f t="shared" si="0"/>
        <v>432.77</v>
      </c>
      <c r="H12" s="15">
        <f t="shared" si="0"/>
        <v>0</v>
      </c>
      <c r="I12" s="15"/>
      <c r="J12" s="2"/>
      <c r="K12" s="2"/>
      <c r="L12" s="2"/>
      <c r="M12" s="2"/>
      <c r="N12" s="2"/>
      <c r="O12" s="3"/>
      <c r="P12" s="3"/>
      <c r="Q12" s="12"/>
      <c r="R12" s="13"/>
      <c r="S12" s="13"/>
      <c r="T12" s="13"/>
      <c r="U12" s="13"/>
      <c r="V12" s="13"/>
      <c r="W12" s="13"/>
      <c r="X12" s="12"/>
    </row>
    <row r="13" spans="1:24" ht="15.75" thickTop="1">
      <c r="A13" s="36"/>
      <c r="B13" s="3"/>
      <c r="C13" s="3"/>
      <c r="D13" s="10"/>
      <c r="E13" s="37">
        <v>2164.11</v>
      </c>
      <c r="F13" s="38" t="s">
        <v>83</v>
      </c>
      <c r="G13" s="38"/>
      <c r="H13" s="3"/>
      <c r="I13" s="3"/>
      <c r="J13" s="3"/>
      <c r="K13" s="3"/>
      <c r="L13" s="3"/>
      <c r="M13" s="3"/>
      <c r="N13" s="3"/>
      <c r="O13" s="3"/>
      <c r="P13" s="3"/>
      <c r="Q13" s="12"/>
      <c r="R13" s="13"/>
      <c r="S13" s="13"/>
      <c r="T13" s="13"/>
      <c r="U13" s="13"/>
      <c r="V13" s="13"/>
      <c r="W13" s="13"/>
      <c r="X13" s="17"/>
    </row>
    <row r="14" spans="1:24">
      <c r="A14" s="36" t="s">
        <v>102</v>
      </c>
      <c r="B14" s="4" t="s">
        <v>8</v>
      </c>
      <c r="C14" s="2"/>
      <c r="D14" s="18"/>
      <c r="E14" s="14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12"/>
      <c r="R14" s="13"/>
      <c r="S14" s="13"/>
      <c r="T14" s="13"/>
      <c r="U14" s="13"/>
      <c r="V14" s="13"/>
      <c r="W14" s="13"/>
    </row>
    <row r="15" spans="1:24" s="6" customFormat="1">
      <c r="B15" s="2"/>
      <c r="C15" s="2" t="s">
        <v>44</v>
      </c>
      <c r="D15" s="18" t="s">
        <v>29</v>
      </c>
      <c r="E15" s="14"/>
      <c r="F15" s="2" t="s">
        <v>48</v>
      </c>
      <c r="G15" s="2" t="s">
        <v>49</v>
      </c>
      <c r="H15" s="2" t="s">
        <v>72</v>
      </c>
      <c r="I15" s="2" t="s">
        <v>50</v>
      </c>
      <c r="J15" s="2" t="s">
        <v>11</v>
      </c>
      <c r="K15" s="2" t="s">
        <v>63</v>
      </c>
      <c r="L15" s="2" t="s">
        <v>52</v>
      </c>
      <c r="M15" s="2" t="s">
        <v>51</v>
      </c>
      <c r="N15" s="2" t="s">
        <v>74</v>
      </c>
      <c r="O15" s="2" t="s">
        <v>73</v>
      </c>
      <c r="P15" s="9" t="s">
        <v>75</v>
      </c>
      <c r="Q15" s="22" t="s">
        <v>13</v>
      </c>
      <c r="R15" s="22" t="s">
        <v>106</v>
      </c>
      <c r="S15" s="22" t="s">
        <v>134</v>
      </c>
      <c r="T15" s="22"/>
      <c r="U15" s="22"/>
      <c r="V15" s="22"/>
    </row>
    <row r="16" spans="1:24" s="31" customFormat="1">
      <c r="A16" s="31">
        <v>1</v>
      </c>
      <c r="B16" s="3" t="s">
        <v>92</v>
      </c>
      <c r="C16" s="33"/>
      <c r="D16" s="10" t="s">
        <v>93</v>
      </c>
      <c r="E16" s="11">
        <v>210.93</v>
      </c>
      <c r="F16" s="3"/>
      <c r="G16" s="3"/>
      <c r="H16" s="3"/>
      <c r="I16" s="3"/>
      <c r="J16" s="3"/>
      <c r="K16" s="3"/>
      <c r="L16" s="3"/>
      <c r="M16" s="3">
        <v>210.93</v>
      </c>
      <c r="N16" s="3"/>
      <c r="O16" s="3"/>
      <c r="P16" s="12"/>
      <c r="Q16" s="13"/>
      <c r="R16" s="13"/>
      <c r="S16" s="13"/>
      <c r="T16" s="13"/>
      <c r="U16" s="13"/>
      <c r="V16" s="13"/>
    </row>
    <row r="17" spans="1:22">
      <c r="A17" s="5">
        <v>2</v>
      </c>
      <c r="B17" s="3" t="s">
        <v>92</v>
      </c>
      <c r="C17" s="30">
        <v>22302</v>
      </c>
      <c r="D17" s="12" t="s">
        <v>94</v>
      </c>
      <c r="E17" s="24">
        <v>87.5</v>
      </c>
      <c r="F17" s="2"/>
      <c r="G17" s="3"/>
      <c r="H17" s="3"/>
      <c r="I17" s="3">
        <v>87.5</v>
      </c>
      <c r="J17" s="3"/>
      <c r="K17" s="3"/>
      <c r="L17" s="3"/>
      <c r="M17" s="3"/>
      <c r="N17" s="3"/>
      <c r="O17" s="3"/>
      <c r="P17" s="12"/>
      <c r="Q17" s="13"/>
      <c r="R17" s="13"/>
      <c r="S17" s="13"/>
      <c r="T17" s="13"/>
      <c r="U17" s="13"/>
      <c r="V17" s="13"/>
    </row>
    <row r="18" spans="1:22">
      <c r="A18" s="5">
        <v>3</v>
      </c>
      <c r="B18" s="3" t="s">
        <v>92</v>
      </c>
      <c r="C18" s="30">
        <v>22303</v>
      </c>
      <c r="D18" s="12" t="s">
        <v>101</v>
      </c>
      <c r="E18" s="24">
        <v>187.5</v>
      </c>
      <c r="F18" s="2"/>
      <c r="G18" s="3"/>
      <c r="H18" s="3"/>
      <c r="I18" s="3"/>
      <c r="J18" s="3"/>
      <c r="K18" s="3"/>
      <c r="L18" s="3"/>
      <c r="M18" s="3"/>
      <c r="N18" s="3"/>
      <c r="O18" s="3"/>
      <c r="P18" s="12"/>
      <c r="Q18" s="13">
        <v>187.5</v>
      </c>
      <c r="R18" s="13"/>
      <c r="S18" s="13"/>
      <c r="T18" s="13"/>
      <c r="U18" s="13"/>
      <c r="V18" s="13"/>
    </row>
    <row r="19" spans="1:22">
      <c r="A19" s="5">
        <v>4</v>
      </c>
      <c r="B19" s="3" t="s">
        <v>98</v>
      </c>
      <c r="C19" s="30">
        <v>22306</v>
      </c>
      <c r="D19" s="12" t="s">
        <v>99</v>
      </c>
      <c r="E19" s="24">
        <v>120</v>
      </c>
      <c r="F19" s="34"/>
      <c r="G19" s="3"/>
      <c r="H19" s="3"/>
      <c r="I19" s="3"/>
      <c r="J19" s="3"/>
      <c r="K19" s="3"/>
      <c r="L19" s="3">
        <v>120</v>
      </c>
      <c r="M19" s="3"/>
      <c r="N19" s="3"/>
      <c r="O19" s="3"/>
      <c r="P19" s="12"/>
      <c r="Q19" s="13"/>
      <c r="R19" s="13"/>
      <c r="S19" s="13"/>
      <c r="T19" s="13"/>
      <c r="U19" s="13"/>
      <c r="V19" s="13"/>
    </row>
    <row r="20" spans="1:22">
      <c r="A20" s="5">
        <v>5</v>
      </c>
      <c r="B20" s="3" t="s">
        <v>98</v>
      </c>
      <c r="C20" s="30">
        <v>22307</v>
      </c>
      <c r="D20" s="12" t="s">
        <v>100</v>
      </c>
      <c r="E20" s="24">
        <v>50</v>
      </c>
      <c r="F20" s="34"/>
      <c r="G20" s="3"/>
      <c r="H20" s="3"/>
      <c r="I20" s="3"/>
      <c r="J20" s="3"/>
      <c r="K20" s="3">
        <v>50</v>
      </c>
      <c r="L20" s="3"/>
      <c r="M20" s="3"/>
      <c r="N20" s="3"/>
      <c r="O20" s="3"/>
      <c r="P20" s="12"/>
      <c r="Q20" s="13"/>
      <c r="R20" s="13"/>
      <c r="S20" s="13"/>
      <c r="T20" s="13"/>
      <c r="U20" s="13"/>
      <c r="V20" s="13"/>
    </row>
    <row r="21" spans="1:22">
      <c r="A21" s="5">
        <v>6</v>
      </c>
      <c r="B21" s="3" t="s">
        <v>98</v>
      </c>
      <c r="C21" s="30">
        <v>22308</v>
      </c>
      <c r="D21" s="12" t="s">
        <v>105</v>
      </c>
      <c r="E21" s="24">
        <v>15</v>
      </c>
      <c r="F21" s="34"/>
      <c r="G21" s="3"/>
      <c r="H21" s="3"/>
      <c r="I21" s="3"/>
      <c r="J21" s="3"/>
      <c r="K21" s="3"/>
      <c r="L21" s="3"/>
      <c r="M21" s="3"/>
      <c r="N21" s="3"/>
      <c r="O21" s="3"/>
      <c r="P21" s="12"/>
      <c r="Q21" s="13"/>
      <c r="R21" s="13">
        <v>15</v>
      </c>
      <c r="S21" s="13"/>
      <c r="T21" s="13"/>
      <c r="U21" s="13"/>
      <c r="V21" s="13"/>
    </row>
    <row r="22" spans="1:22" s="6" customFormat="1">
      <c r="A22" s="6">
        <v>7</v>
      </c>
      <c r="B22" s="34" t="s">
        <v>98</v>
      </c>
      <c r="C22" s="41">
        <v>22309</v>
      </c>
      <c r="D22" s="12" t="s">
        <v>122</v>
      </c>
      <c r="E22" s="39">
        <v>80</v>
      </c>
      <c r="F22" s="4"/>
      <c r="G22" s="2"/>
      <c r="H22" s="2"/>
      <c r="I22" s="2">
        <v>80</v>
      </c>
      <c r="J22" s="2"/>
      <c r="K22" s="2"/>
      <c r="L22" s="2"/>
      <c r="M22" s="2"/>
      <c r="N22" s="2"/>
      <c r="O22" s="2"/>
      <c r="P22" s="9"/>
      <c r="Q22" s="22"/>
      <c r="R22" s="22"/>
      <c r="S22" s="22"/>
      <c r="T22" s="22"/>
      <c r="U22" s="22"/>
      <c r="V22" s="22"/>
    </row>
    <row r="23" spans="1:22">
      <c r="A23" s="5">
        <v>8</v>
      </c>
      <c r="B23" s="3" t="s">
        <v>103</v>
      </c>
      <c r="C23" s="30">
        <v>22310</v>
      </c>
      <c r="D23" s="12" t="s">
        <v>104</v>
      </c>
      <c r="E23" s="24">
        <v>825.04</v>
      </c>
      <c r="F23" s="34"/>
      <c r="G23" s="3"/>
      <c r="H23" s="3"/>
      <c r="I23" s="3"/>
      <c r="J23" s="3">
        <v>825.04</v>
      </c>
      <c r="K23" s="3"/>
      <c r="L23" s="3"/>
      <c r="M23" s="3"/>
      <c r="N23" s="3"/>
      <c r="O23" s="3"/>
      <c r="P23" s="12"/>
      <c r="Q23" s="13"/>
      <c r="R23" s="13"/>
      <c r="S23" s="13"/>
      <c r="T23" s="13"/>
      <c r="U23" s="13"/>
      <c r="V23" s="13"/>
    </row>
    <row r="24" spans="1:22">
      <c r="A24" s="5">
        <v>9</v>
      </c>
      <c r="B24" s="3" t="s">
        <v>109</v>
      </c>
      <c r="C24" s="30" t="s">
        <v>121</v>
      </c>
      <c r="D24" s="12" t="s">
        <v>97</v>
      </c>
      <c r="E24" s="24">
        <v>119</v>
      </c>
      <c r="F24" s="2"/>
      <c r="G24" s="3"/>
      <c r="H24" s="3"/>
      <c r="I24" s="3"/>
      <c r="J24" s="3"/>
      <c r="K24" s="3"/>
      <c r="L24" s="3"/>
      <c r="M24" s="3"/>
      <c r="N24" s="3">
        <v>119</v>
      </c>
      <c r="O24" s="3"/>
      <c r="P24" s="12"/>
      <c r="Q24" s="13"/>
      <c r="R24" s="13"/>
      <c r="S24" s="13"/>
      <c r="T24" s="13"/>
      <c r="U24" s="13"/>
      <c r="V24" s="13"/>
    </row>
    <row r="25" spans="1:22">
      <c r="A25" s="5">
        <v>10</v>
      </c>
      <c r="B25" s="3" t="s">
        <v>110</v>
      </c>
      <c r="C25" s="30">
        <v>22311</v>
      </c>
      <c r="D25" s="12" t="s">
        <v>111</v>
      </c>
      <c r="E25" s="24">
        <v>103</v>
      </c>
      <c r="F25" s="2">
        <v>20.6</v>
      </c>
      <c r="G25" s="3"/>
      <c r="H25" s="3">
        <v>82.4</v>
      </c>
      <c r="I25" s="3"/>
      <c r="J25" s="3"/>
      <c r="K25" s="3"/>
      <c r="L25" s="3"/>
      <c r="M25" s="3"/>
      <c r="N25" s="3"/>
      <c r="O25" s="3"/>
      <c r="P25" s="12"/>
      <c r="Q25" s="13"/>
      <c r="R25" s="13"/>
      <c r="S25" s="13"/>
      <c r="T25" s="13"/>
      <c r="U25" s="13"/>
      <c r="V25" s="13"/>
    </row>
    <row r="26" spans="1:22">
      <c r="A26" s="5">
        <v>11</v>
      </c>
      <c r="B26" s="3" t="s">
        <v>110</v>
      </c>
      <c r="C26" s="30">
        <v>222312</v>
      </c>
      <c r="D26" s="12" t="s">
        <v>112</v>
      </c>
      <c r="E26" s="24">
        <v>283.2</v>
      </c>
      <c r="F26" s="2">
        <v>47.2</v>
      </c>
      <c r="G26" s="3"/>
      <c r="H26" s="3"/>
      <c r="I26" s="3"/>
      <c r="J26" s="3"/>
      <c r="K26" s="3"/>
      <c r="L26" s="3">
        <v>236</v>
      </c>
      <c r="M26" s="3"/>
      <c r="N26" s="3"/>
      <c r="O26" s="3"/>
      <c r="P26" s="12"/>
      <c r="Q26" s="13"/>
      <c r="R26" s="13"/>
      <c r="S26" s="13"/>
      <c r="T26" s="13"/>
      <c r="U26" s="13"/>
      <c r="V26" s="13"/>
    </row>
    <row r="27" spans="1:22">
      <c r="A27" s="5">
        <v>12</v>
      </c>
      <c r="B27" s="3" t="s">
        <v>110</v>
      </c>
      <c r="C27" s="30">
        <v>222313</v>
      </c>
      <c r="D27" s="12" t="s">
        <v>113</v>
      </c>
      <c r="E27" s="24">
        <v>596.84</v>
      </c>
      <c r="F27" s="2"/>
      <c r="G27" s="3"/>
      <c r="H27" s="3"/>
      <c r="I27" s="3"/>
      <c r="J27" s="3"/>
      <c r="K27" s="3"/>
      <c r="L27" s="3"/>
      <c r="M27" s="3"/>
      <c r="N27" s="3">
        <v>476</v>
      </c>
      <c r="O27" s="3">
        <v>120.84</v>
      </c>
      <c r="P27" s="12"/>
      <c r="Q27" s="13"/>
      <c r="R27" s="13"/>
      <c r="S27" s="13"/>
      <c r="T27" s="13"/>
      <c r="U27" s="13"/>
      <c r="V27" s="13"/>
    </row>
    <row r="28" spans="1:22">
      <c r="A28" s="5">
        <v>13</v>
      </c>
      <c r="B28" s="3" t="s">
        <v>110</v>
      </c>
      <c r="C28" s="30">
        <v>222314</v>
      </c>
      <c r="D28" s="12" t="s">
        <v>114</v>
      </c>
      <c r="E28" s="24">
        <v>537.6</v>
      </c>
      <c r="F28" s="2">
        <v>89.6</v>
      </c>
      <c r="G28" s="3"/>
      <c r="H28" s="3"/>
      <c r="I28" s="3"/>
      <c r="J28" s="3"/>
      <c r="K28" s="3"/>
      <c r="L28" s="3"/>
      <c r="M28" s="3"/>
      <c r="N28" s="3"/>
      <c r="O28" s="3"/>
      <c r="P28" s="12"/>
      <c r="Q28" s="13">
        <v>448</v>
      </c>
      <c r="R28" s="13"/>
      <c r="S28" s="13"/>
      <c r="T28" s="13"/>
      <c r="U28" s="13"/>
      <c r="V28" s="13"/>
    </row>
    <row r="29" spans="1:22">
      <c r="A29" s="5">
        <v>14</v>
      </c>
      <c r="B29" s="3" t="s">
        <v>125</v>
      </c>
      <c r="C29" s="30">
        <v>222315</v>
      </c>
      <c r="D29" s="12" t="s">
        <v>105</v>
      </c>
      <c r="E29" s="24">
        <v>15</v>
      </c>
      <c r="F29" s="2"/>
      <c r="G29" s="3"/>
      <c r="H29" s="3"/>
      <c r="I29" s="3"/>
      <c r="J29" s="3"/>
      <c r="K29" s="3"/>
      <c r="L29" s="3"/>
      <c r="M29" s="3"/>
      <c r="N29" s="3"/>
      <c r="O29" s="3"/>
      <c r="P29" s="12"/>
      <c r="Q29" s="13"/>
      <c r="R29" s="13">
        <v>15</v>
      </c>
      <c r="S29" s="13"/>
      <c r="T29" s="13"/>
      <c r="U29" s="13"/>
      <c r="V29" s="13"/>
    </row>
    <row r="30" spans="1:22">
      <c r="A30" s="5">
        <v>15</v>
      </c>
      <c r="B30" s="3" t="s">
        <v>126</v>
      </c>
      <c r="C30" s="30">
        <v>222316</v>
      </c>
      <c r="D30" s="12" t="s">
        <v>94</v>
      </c>
      <c r="E30" s="24">
        <v>50</v>
      </c>
      <c r="F30" s="2"/>
      <c r="G30" s="3"/>
      <c r="H30" s="3"/>
      <c r="I30" s="3">
        <v>50</v>
      </c>
      <c r="J30" s="3"/>
      <c r="K30" s="3"/>
      <c r="L30" s="3"/>
      <c r="M30" s="3"/>
      <c r="N30" s="3"/>
      <c r="O30" s="3"/>
      <c r="P30" s="12"/>
      <c r="Q30" s="13"/>
      <c r="R30" s="13"/>
      <c r="S30" s="13"/>
      <c r="T30" s="13"/>
      <c r="U30" s="13"/>
      <c r="V30" s="13"/>
    </row>
    <row r="31" spans="1:22">
      <c r="A31" s="5">
        <v>16</v>
      </c>
      <c r="B31" s="3" t="s">
        <v>129</v>
      </c>
      <c r="C31" s="30">
        <v>222317</v>
      </c>
      <c r="D31" s="12" t="s">
        <v>101</v>
      </c>
      <c r="E31" s="24">
        <v>93.75</v>
      </c>
      <c r="F31" s="2"/>
      <c r="G31" s="3"/>
      <c r="H31" s="3"/>
      <c r="I31" s="3"/>
      <c r="J31" s="3"/>
      <c r="K31" s="3"/>
      <c r="L31" s="3"/>
      <c r="M31" s="3"/>
      <c r="N31" s="3"/>
      <c r="O31" s="3"/>
      <c r="P31" s="12"/>
      <c r="Q31" s="13">
        <v>93.75</v>
      </c>
      <c r="R31" s="13"/>
      <c r="S31" s="13"/>
      <c r="T31" s="13"/>
      <c r="U31" s="13"/>
      <c r="V31" s="13"/>
    </row>
    <row r="32" spans="1:22">
      <c r="A32" s="5">
        <v>17</v>
      </c>
      <c r="B32" s="3" t="s">
        <v>129</v>
      </c>
      <c r="C32" s="30">
        <v>222318</v>
      </c>
      <c r="D32" s="12" t="s">
        <v>128</v>
      </c>
      <c r="E32" s="24">
        <v>50</v>
      </c>
      <c r="F32" s="2"/>
      <c r="G32" s="3"/>
      <c r="H32" s="3"/>
      <c r="I32" s="3"/>
      <c r="J32" s="3"/>
      <c r="K32" s="3">
        <v>50</v>
      </c>
      <c r="L32" s="3"/>
      <c r="M32" s="3"/>
      <c r="N32" s="3"/>
      <c r="O32" s="3"/>
      <c r="P32" s="12"/>
      <c r="Q32" s="13"/>
      <c r="R32" s="13"/>
      <c r="S32" s="13"/>
      <c r="T32" s="13"/>
      <c r="U32" s="13"/>
      <c r="V32" s="13"/>
    </row>
    <row r="33" spans="1:23">
      <c r="B33" s="3"/>
      <c r="C33" s="30"/>
      <c r="D33" s="12"/>
      <c r="E33" s="24"/>
      <c r="F33" s="2"/>
      <c r="G33" s="3"/>
      <c r="H33" s="3"/>
      <c r="I33" s="3"/>
      <c r="J33" s="3"/>
      <c r="K33" s="3"/>
      <c r="L33" s="3"/>
      <c r="M33" s="3"/>
      <c r="N33" s="3"/>
      <c r="O33" s="3"/>
      <c r="P33" s="12"/>
      <c r="Q33" s="13"/>
      <c r="R33" s="13"/>
      <c r="S33" s="13"/>
      <c r="T33" s="13"/>
      <c r="U33" s="13"/>
      <c r="V33" s="13"/>
    </row>
    <row r="34" spans="1:23">
      <c r="B34" s="3"/>
      <c r="C34" s="30"/>
      <c r="D34" s="12"/>
      <c r="E34" s="24"/>
      <c r="F34" s="2"/>
      <c r="G34" s="3"/>
      <c r="H34" s="3"/>
      <c r="I34" s="3"/>
      <c r="J34" s="3"/>
      <c r="K34" s="3"/>
      <c r="L34" s="3"/>
      <c r="M34" s="3"/>
      <c r="N34" s="3"/>
      <c r="O34" s="3"/>
      <c r="P34" s="12"/>
      <c r="Q34" s="13"/>
      <c r="R34" s="13"/>
      <c r="S34" s="13"/>
      <c r="T34" s="13"/>
      <c r="U34" s="13"/>
      <c r="V34" s="13"/>
    </row>
    <row r="35" spans="1:23">
      <c r="A35" s="35" t="s">
        <v>102</v>
      </c>
      <c r="B35" s="4" t="s">
        <v>8</v>
      </c>
      <c r="C35" s="2"/>
      <c r="D35" s="18"/>
      <c r="E35" s="14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12"/>
      <c r="R35" s="13"/>
      <c r="S35" s="13"/>
      <c r="T35" s="13"/>
      <c r="U35" s="13"/>
      <c r="V35" s="13"/>
      <c r="W35" s="13"/>
    </row>
    <row r="36" spans="1:23" s="6" customFormat="1">
      <c r="B36" s="2"/>
      <c r="C36" s="2" t="s">
        <v>44</v>
      </c>
      <c r="D36" s="18" t="s">
        <v>29</v>
      </c>
      <c r="E36" s="14"/>
      <c r="F36" s="2" t="s">
        <v>48</v>
      </c>
      <c r="G36" s="2" t="s">
        <v>49</v>
      </c>
      <c r="H36" s="2" t="s">
        <v>72</v>
      </c>
      <c r="I36" s="2" t="s">
        <v>50</v>
      </c>
      <c r="J36" s="2" t="s">
        <v>11</v>
      </c>
      <c r="K36" s="2" t="s">
        <v>63</v>
      </c>
      <c r="L36" s="2" t="s">
        <v>52</v>
      </c>
      <c r="M36" s="2" t="s">
        <v>51</v>
      </c>
      <c r="N36" s="2" t="s">
        <v>74</v>
      </c>
      <c r="O36" s="2" t="s">
        <v>73</v>
      </c>
      <c r="P36" s="9" t="s">
        <v>75</v>
      </c>
      <c r="Q36" s="22" t="s">
        <v>13</v>
      </c>
      <c r="R36" s="22" t="s">
        <v>106</v>
      </c>
      <c r="S36" s="22" t="s">
        <v>134</v>
      </c>
      <c r="T36" s="22"/>
      <c r="U36" s="22"/>
      <c r="V36" s="22"/>
    </row>
    <row r="37" spans="1:23">
      <c r="A37" s="5">
        <v>18</v>
      </c>
      <c r="B37" s="3" t="s">
        <v>127</v>
      </c>
      <c r="C37" s="30">
        <v>222319</v>
      </c>
      <c r="D37" s="12" t="s">
        <v>130</v>
      </c>
      <c r="E37" s="24">
        <v>150</v>
      </c>
      <c r="F37" s="2"/>
      <c r="G37" s="3"/>
      <c r="H37" s="3"/>
      <c r="I37" s="3"/>
      <c r="J37" s="3"/>
      <c r="K37" s="3">
        <v>150</v>
      </c>
      <c r="L37" s="3"/>
      <c r="M37" s="3"/>
      <c r="N37" s="3"/>
      <c r="O37" s="3"/>
      <c r="P37" s="12"/>
      <c r="Q37" s="13"/>
      <c r="R37" s="13"/>
      <c r="S37" s="13"/>
      <c r="T37" s="13"/>
      <c r="U37" s="13"/>
      <c r="V37" s="13"/>
    </row>
    <row r="38" spans="1:23">
      <c r="A38" s="5">
        <v>19</v>
      </c>
      <c r="B38" s="3" t="s">
        <v>131</v>
      </c>
      <c r="C38" s="30">
        <v>222320</v>
      </c>
      <c r="D38" s="12" t="s">
        <v>133</v>
      </c>
      <c r="E38" s="24">
        <v>37.5</v>
      </c>
      <c r="F38" s="2"/>
      <c r="G38" s="3"/>
      <c r="H38" s="3"/>
      <c r="I38" s="3"/>
      <c r="J38" s="3"/>
      <c r="K38" s="3"/>
      <c r="L38" s="3"/>
      <c r="M38" s="3"/>
      <c r="N38" s="3"/>
      <c r="O38" s="3"/>
      <c r="P38" s="12"/>
      <c r="Q38" s="13"/>
      <c r="R38" s="13"/>
      <c r="S38" s="13">
        <v>37.5</v>
      </c>
      <c r="T38" s="13"/>
      <c r="U38" s="13"/>
      <c r="V38" s="13"/>
    </row>
    <row r="39" spans="1:23">
      <c r="A39" s="5">
        <v>20</v>
      </c>
      <c r="B39" s="3" t="s">
        <v>132</v>
      </c>
      <c r="C39" s="30">
        <v>222321</v>
      </c>
      <c r="D39" s="12" t="s">
        <v>105</v>
      </c>
      <c r="E39" s="24">
        <v>15</v>
      </c>
      <c r="F39" s="2"/>
      <c r="G39" s="3"/>
      <c r="H39" s="3"/>
      <c r="I39" s="3"/>
      <c r="J39" s="3"/>
      <c r="K39" s="3"/>
      <c r="L39" s="3"/>
      <c r="M39" s="3"/>
      <c r="N39" s="3"/>
      <c r="O39" s="3"/>
      <c r="P39" s="12"/>
      <c r="Q39" s="13"/>
      <c r="R39" s="13">
        <v>15</v>
      </c>
      <c r="S39" s="13"/>
      <c r="T39" s="13"/>
      <c r="U39" s="13"/>
      <c r="V39" s="13"/>
    </row>
    <row r="40" spans="1:23">
      <c r="A40" s="5">
        <v>21</v>
      </c>
      <c r="B40" s="3" t="s">
        <v>140</v>
      </c>
      <c r="C40" s="30">
        <v>222323</v>
      </c>
      <c r="D40" s="12" t="s">
        <v>105</v>
      </c>
      <c r="E40" s="24">
        <v>15</v>
      </c>
      <c r="F40" s="2"/>
      <c r="G40" s="3"/>
      <c r="H40" s="3"/>
      <c r="I40" s="3"/>
      <c r="J40" s="3"/>
      <c r="K40" s="3"/>
      <c r="L40" s="3"/>
      <c r="M40" s="3"/>
      <c r="N40" s="3"/>
      <c r="O40" s="3"/>
      <c r="P40" s="12"/>
      <c r="Q40" s="13"/>
      <c r="R40" s="13">
        <v>15</v>
      </c>
      <c r="S40" s="13"/>
      <c r="T40" s="13"/>
      <c r="U40" s="13"/>
      <c r="V40" s="13"/>
    </row>
    <row r="41" spans="1:23">
      <c r="A41" s="5">
        <v>22</v>
      </c>
      <c r="B41" s="3" t="s">
        <v>135</v>
      </c>
      <c r="C41" s="30" t="s">
        <v>121</v>
      </c>
      <c r="D41" s="12" t="s">
        <v>97</v>
      </c>
      <c r="E41" s="24">
        <v>124</v>
      </c>
      <c r="F41" s="2"/>
      <c r="G41" s="3"/>
      <c r="H41" s="3"/>
      <c r="I41" s="3"/>
      <c r="J41" s="3"/>
      <c r="K41" s="3"/>
      <c r="L41" s="3"/>
      <c r="M41" s="3"/>
      <c r="N41" s="3">
        <v>124</v>
      </c>
      <c r="O41" s="3"/>
      <c r="P41" s="12"/>
      <c r="Q41" s="13"/>
      <c r="R41" s="13"/>
      <c r="S41" s="13"/>
      <c r="T41" s="13"/>
      <c r="U41" s="13"/>
      <c r="V41" s="13"/>
    </row>
    <row r="42" spans="1:23">
      <c r="A42" s="5">
        <v>23</v>
      </c>
      <c r="B42" s="3" t="s">
        <v>135</v>
      </c>
      <c r="C42" s="30"/>
      <c r="D42" s="12" t="s">
        <v>113</v>
      </c>
      <c r="E42" s="24">
        <v>596.42999999999995</v>
      </c>
      <c r="F42" s="2"/>
      <c r="G42" s="3"/>
      <c r="H42" s="3"/>
      <c r="I42" s="3"/>
      <c r="J42" s="3"/>
      <c r="K42" s="3"/>
      <c r="L42" s="3"/>
      <c r="M42" s="3"/>
      <c r="N42" s="3">
        <v>496</v>
      </c>
      <c r="O42" s="3">
        <v>100.43</v>
      </c>
      <c r="P42" s="12"/>
      <c r="Q42" s="13"/>
      <c r="R42" s="13"/>
      <c r="S42" s="13"/>
      <c r="T42" s="13"/>
      <c r="U42" s="13"/>
      <c r="V42" s="13"/>
    </row>
    <row r="43" spans="1:23" ht="15.75" thickBot="1">
      <c r="A43" s="5">
        <v>24</v>
      </c>
      <c r="B43" s="3" t="s">
        <v>135</v>
      </c>
      <c r="C43" s="30"/>
      <c r="D43" s="12" t="s">
        <v>99</v>
      </c>
      <c r="E43" s="24">
        <v>991.57</v>
      </c>
      <c r="F43" s="2">
        <v>165.26</v>
      </c>
      <c r="G43" s="3"/>
      <c r="H43" s="3"/>
      <c r="I43" s="3"/>
      <c r="J43" s="3"/>
      <c r="K43" s="3"/>
      <c r="L43" s="3"/>
      <c r="M43" s="3"/>
      <c r="N43" s="3"/>
      <c r="O43" s="3"/>
      <c r="P43" s="12">
        <v>826.31</v>
      </c>
      <c r="Q43" s="13"/>
      <c r="R43" s="13"/>
      <c r="S43" s="13"/>
      <c r="T43" s="13"/>
      <c r="U43" s="13"/>
      <c r="V43" s="13"/>
    </row>
    <row r="44" spans="1:23" ht="16.5" thickTop="1" thickBot="1">
      <c r="B44" s="2" t="s">
        <v>30</v>
      </c>
      <c r="C44" s="2"/>
      <c r="D44" s="18"/>
      <c r="E44" s="15">
        <f>SUM(E15:E43)</f>
        <v>5353.86</v>
      </c>
      <c r="F44" s="15">
        <f t="shared" ref="F44:T44" si="1">SUM(F15:F43)</f>
        <v>322.65999999999997</v>
      </c>
      <c r="G44" s="15">
        <f t="shared" si="1"/>
        <v>0</v>
      </c>
      <c r="H44" s="15">
        <f t="shared" si="1"/>
        <v>82.4</v>
      </c>
      <c r="I44" s="15">
        <f t="shared" si="1"/>
        <v>217.5</v>
      </c>
      <c r="J44" s="15">
        <f t="shared" si="1"/>
        <v>825.04</v>
      </c>
      <c r="K44" s="15">
        <f t="shared" si="1"/>
        <v>250</v>
      </c>
      <c r="L44" s="15">
        <f t="shared" si="1"/>
        <v>356</v>
      </c>
      <c r="M44" s="15">
        <f t="shared" si="1"/>
        <v>210.93</v>
      </c>
      <c r="N44" s="15">
        <f t="shared" si="1"/>
        <v>1215</v>
      </c>
      <c r="O44" s="15">
        <f t="shared" si="1"/>
        <v>221.27</v>
      </c>
      <c r="P44" s="15">
        <f t="shared" si="1"/>
        <v>826.31</v>
      </c>
      <c r="Q44" s="15">
        <f t="shared" si="1"/>
        <v>729.25</v>
      </c>
      <c r="R44" s="15">
        <f t="shared" si="1"/>
        <v>60</v>
      </c>
      <c r="S44" s="15">
        <f t="shared" si="1"/>
        <v>37.5</v>
      </c>
      <c r="T44" s="15">
        <f t="shared" si="1"/>
        <v>0</v>
      </c>
      <c r="U44" s="13"/>
      <c r="V44" s="13"/>
    </row>
    <row r="45" spans="1:23" ht="15.75" thickTop="1">
      <c r="B45" s="2" t="s">
        <v>31</v>
      </c>
      <c r="C45" s="3"/>
      <c r="D45" s="10"/>
      <c r="E45" s="12"/>
      <c r="F45" s="2"/>
      <c r="G45" s="2"/>
      <c r="H45" s="3"/>
      <c r="I45" s="3"/>
      <c r="J45" s="3"/>
      <c r="K45" s="3"/>
      <c r="L45" s="3"/>
      <c r="M45" s="3"/>
      <c r="N45" s="3"/>
      <c r="O45" s="3"/>
      <c r="P45" s="3"/>
      <c r="Q45" s="12"/>
      <c r="R45" s="13"/>
      <c r="S45" s="13"/>
      <c r="T45" s="13"/>
      <c r="U45" s="13"/>
      <c r="V45" s="13"/>
      <c r="W45" s="13"/>
    </row>
    <row r="46" spans="1:23">
      <c r="B46" s="2" t="s">
        <v>55</v>
      </c>
      <c r="C46" s="2"/>
      <c r="D46" s="18"/>
      <c r="E46" s="14">
        <f>SUM(E4)</f>
        <v>7057.77</v>
      </c>
      <c r="F46" s="2"/>
      <c r="G46" s="2"/>
      <c r="H46" s="3"/>
      <c r="I46" s="3"/>
      <c r="J46" s="3"/>
      <c r="K46" s="3"/>
      <c r="L46" s="3"/>
      <c r="M46" s="3"/>
      <c r="N46" s="3"/>
      <c r="O46" s="3"/>
      <c r="P46" s="3"/>
      <c r="Q46" s="12"/>
      <c r="R46" s="13"/>
      <c r="S46" s="13"/>
      <c r="T46" s="13"/>
      <c r="U46" s="13"/>
      <c r="V46" s="13"/>
      <c r="W46" s="13"/>
    </row>
    <row r="47" spans="1:23">
      <c r="B47" s="2" t="s">
        <v>56</v>
      </c>
      <c r="C47" s="2"/>
      <c r="D47" s="18"/>
      <c r="E47" s="14">
        <f>SUM(E5)</f>
        <v>3145.02</v>
      </c>
      <c r="F47" s="2"/>
      <c r="G47" s="2"/>
      <c r="H47" s="3"/>
      <c r="I47" s="3"/>
      <c r="J47" s="3"/>
      <c r="K47" s="3"/>
      <c r="L47" s="3"/>
      <c r="M47" s="3"/>
      <c r="N47" s="3"/>
      <c r="O47" s="3"/>
      <c r="P47" s="3"/>
      <c r="Q47" s="12"/>
      <c r="R47" s="13"/>
      <c r="S47" s="13"/>
      <c r="T47" s="13"/>
      <c r="U47" s="13"/>
      <c r="V47" s="13"/>
      <c r="W47" s="13"/>
    </row>
    <row r="48" spans="1:23">
      <c r="B48" s="2" t="s">
        <v>32</v>
      </c>
      <c r="C48" s="2"/>
      <c r="D48" s="18"/>
      <c r="E48" s="14">
        <f>SUM(E12)</f>
        <v>5932.77</v>
      </c>
      <c r="F48" s="2"/>
      <c r="G48" s="2"/>
      <c r="H48" s="3"/>
      <c r="I48" s="3"/>
      <c r="J48" s="3"/>
      <c r="K48" s="3"/>
      <c r="L48" s="3"/>
      <c r="M48" s="3"/>
      <c r="N48" s="3"/>
      <c r="O48" s="3"/>
      <c r="P48" s="3"/>
      <c r="Q48" s="12"/>
      <c r="R48" s="13"/>
      <c r="S48" s="13"/>
      <c r="T48" s="13"/>
      <c r="U48" s="13"/>
      <c r="V48" s="13"/>
      <c r="W48" s="13"/>
    </row>
    <row r="49" spans="2:23" ht="15.75" thickBot="1">
      <c r="B49" s="2" t="s">
        <v>33</v>
      </c>
      <c r="C49" s="2"/>
      <c r="D49" s="18"/>
      <c r="E49" s="14">
        <f>SUM(E44)</f>
        <v>5353.86</v>
      </c>
      <c r="F49" s="2"/>
      <c r="G49" s="2"/>
      <c r="H49" s="3"/>
      <c r="I49" s="3"/>
      <c r="J49" s="3"/>
      <c r="K49" s="3"/>
      <c r="L49" s="3"/>
      <c r="M49" s="3"/>
      <c r="N49" s="3"/>
      <c r="O49" s="3"/>
      <c r="P49" s="3"/>
      <c r="Q49" s="12"/>
      <c r="R49" s="13"/>
      <c r="S49" s="13"/>
      <c r="T49" s="13"/>
      <c r="U49" s="13"/>
      <c r="V49" s="13"/>
      <c r="W49" s="13"/>
    </row>
    <row r="50" spans="2:23" ht="16.5" thickTop="1" thickBot="1">
      <c r="B50" s="2" t="s">
        <v>57</v>
      </c>
      <c r="C50" s="2"/>
      <c r="D50" s="18"/>
      <c r="E50" s="15">
        <f>SUM(E46+E48-E49)</f>
        <v>7636.6800000000012</v>
      </c>
      <c r="F50" s="2"/>
      <c r="G50" s="2"/>
      <c r="H50" s="3"/>
      <c r="I50" s="3"/>
      <c r="J50" s="3"/>
      <c r="K50" s="3"/>
      <c r="L50" s="3"/>
      <c r="M50" s="3"/>
      <c r="N50" s="3"/>
      <c r="O50" s="3"/>
      <c r="P50" s="3"/>
      <c r="Q50" s="12"/>
      <c r="R50" s="13"/>
      <c r="S50" s="13"/>
      <c r="T50" s="13"/>
      <c r="U50" s="13"/>
      <c r="V50" s="13"/>
      <c r="W50" s="13"/>
    </row>
    <row r="51" spans="2:23" ht="15.75" thickTop="1">
      <c r="B51" s="2" t="s">
        <v>77</v>
      </c>
      <c r="C51" s="2"/>
      <c r="D51" s="18"/>
      <c r="E51" s="14"/>
      <c r="F51" s="2"/>
      <c r="G51" s="2"/>
      <c r="H51" s="3"/>
      <c r="I51" s="3"/>
      <c r="J51" s="3"/>
      <c r="K51" s="3"/>
      <c r="L51" s="3"/>
      <c r="M51" s="3"/>
      <c r="N51" s="3"/>
      <c r="O51" s="3"/>
      <c r="P51" s="3"/>
      <c r="Q51" s="12"/>
      <c r="R51" s="13"/>
      <c r="S51" s="13"/>
      <c r="T51" s="13"/>
      <c r="U51" s="13"/>
      <c r="V51" s="13"/>
      <c r="W51" s="13"/>
    </row>
    <row r="52" spans="2:23">
      <c r="B52" s="2"/>
      <c r="C52" s="2"/>
      <c r="D52" s="18"/>
      <c r="E52" s="32"/>
      <c r="F52" s="2"/>
      <c r="G52" s="2"/>
      <c r="H52" s="3"/>
      <c r="I52" s="3"/>
      <c r="J52" s="3"/>
      <c r="K52" s="3"/>
      <c r="L52" s="3"/>
      <c r="M52" s="3"/>
      <c r="N52" s="3"/>
      <c r="O52" s="3"/>
      <c r="P52" s="3"/>
      <c r="Q52" s="12"/>
      <c r="R52" s="13"/>
      <c r="S52" s="13"/>
      <c r="T52" s="13"/>
      <c r="U52" s="13"/>
      <c r="V52" s="13"/>
      <c r="W52" s="13"/>
    </row>
    <row r="53" spans="2:23">
      <c r="B53" s="2" t="s">
        <v>64</v>
      </c>
      <c r="C53" s="2"/>
      <c r="D53" s="18"/>
      <c r="E53" s="14">
        <v>0.32</v>
      </c>
      <c r="F53" s="2"/>
      <c r="G53" s="2"/>
      <c r="H53" s="3"/>
      <c r="I53" s="3"/>
      <c r="J53" s="3"/>
      <c r="K53" s="3"/>
      <c r="L53" s="3"/>
      <c r="M53" s="3"/>
      <c r="N53" s="3"/>
      <c r="O53" s="3"/>
      <c r="P53" s="3"/>
      <c r="Q53" s="12"/>
      <c r="R53" s="13"/>
      <c r="S53" s="13"/>
      <c r="T53" s="13"/>
      <c r="U53" s="13"/>
      <c r="V53" s="13"/>
      <c r="W53" s="13"/>
    </row>
    <row r="54" spans="2:23">
      <c r="B54" s="2" t="s">
        <v>58</v>
      </c>
      <c r="C54" s="2"/>
      <c r="D54" s="18"/>
      <c r="E54" s="14">
        <f>SUM(E47+E53)</f>
        <v>3145.34</v>
      </c>
      <c r="F54" s="2"/>
      <c r="G54" s="2"/>
      <c r="H54" s="3"/>
      <c r="I54" s="3"/>
      <c r="J54" s="3"/>
      <c r="K54" s="3"/>
      <c r="L54" s="3"/>
      <c r="M54" s="3"/>
      <c r="N54" s="3"/>
      <c r="O54" s="3"/>
      <c r="P54" s="3"/>
      <c r="Q54" s="12"/>
      <c r="R54" s="13"/>
      <c r="S54" s="13"/>
      <c r="T54" s="13"/>
      <c r="U54" s="13"/>
      <c r="V54" s="13"/>
      <c r="W54" s="13"/>
    </row>
    <row r="55" spans="2:23">
      <c r="B55" s="2"/>
      <c r="C55" s="2"/>
      <c r="D55" s="18"/>
      <c r="E55" s="14"/>
      <c r="F55" s="2"/>
      <c r="G55" s="2"/>
      <c r="H55" s="3"/>
      <c r="I55" s="3"/>
      <c r="J55" s="3"/>
      <c r="K55" s="3"/>
      <c r="L55" s="3"/>
      <c r="M55" s="3"/>
      <c r="N55" s="3"/>
      <c r="O55" s="3"/>
      <c r="P55" s="3"/>
      <c r="Q55" s="12"/>
      <c r="R55" s="13"/>
      <c r="S55" s="13"/>
      <c r="T55" s="13"/>
      <c r="U55" s="13"/>
      <c r="V55" s="13"/>
      <c r="W55" s="13"/>
    </row>
    <row r="56" spans="2:23">
      <c r="B56" s="2" t="s">
        <v>153</v>
      </c>
      <c r="C56" s="2"/>
      <c r="D56" s="18"/>
      <c r="E56" s="14"/>
      <c r="F56" s="2"/>
      <c r="G56" s="2"/>
      <c r="H56" s="3"/>
      <c r="I56" s="3"/>
      <c r="J56" s="3"/>
      <c r="K56" s="3"/>
      <c r="L56" s="3"/>
      <c r="M56" s="3"/>
      <c r="N56" s="3"/>
      <c r="O56" s="3"/>
      <c r="P56" s="3"/>
      <c r="Q56" s="12"/>
      <c r="R56" s="13"/>
      <c r="S56" s="13"/>
      <c r="T56" s="13"/>
      <c r="U56" s="13"/>
      <c r="V56" s="13"/>
      <c r="W56" s="13"/>
    </row>
    <row r="57" spans="2:23">
      <c r="B57" s="2" t="s">
        <v>46</v>
      </c>
      <c r="C57" s="2"/>
      <c r="D57" s="18"/>
      <c r="E57" s="14">
        <f>SUM(E50+E51)</f>
        <v>7636.6800000000012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12"/>
      <c r="R57" s="13"/>
      <c r="S57" s="13"/>
      <c r="T57" s="13"/>
      <c r="U57" s="13"/>
      <c r="V57" s="13"/>
      <c r="W57" s="13"/>
    </row>
    <row r="58" spans="2:23">
      <c r="B58" s="2" t="s">
        <v>47</v>
      </c>
      <c r="C58" s="2"/>
      <c r="D58" s="18"/>
      <c r="E58" s="14">
        <f>SUM(E54)</f>
        <v>3145.34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12"/>
      <c r="R58" s="13"/>
      <c r="S58" s="13"/>
      <c r="T58" s="13"/>
      <c r="U58" s="13"/>
      <c r="V58" s="13"/>
      <c r="W58" s="13"/>
    </row>
    <row r="59" spans="2:23">
      <c r="B59" s="2"/>
      <c r="C59" s="2"/>
      <c r="D59" s="18"/>
      <c r="E59" s="14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12"/>
      <c r="R59" s="13"/>
      <c r="S59" s="13"/>
      <c r="T59" s="13"/>
      <c r="U59" s="13"/>
      <c r="V59" s="13"/>
      <c r="W59" s="13"/>
    </row>
    <row r="60" spans="2:23">
      <c r="B60" s="2" t="s">
        <v>34</v>
      </c>
      <c r="C60" s="2"/>
      <c r="D60" s="10"/>
      <c r="E60" s="14"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12"/>
      <c r="R60" s="13"/>
      <c r="S60" s="13"/>
      <c r="T60" s="13"/>
      <c r="U60" s="13"/>
      <c r="V60" s="13"/>
      <c r="W60" s="13"/>
    </row>
    <row r="61" spans="2:23">
      <c r="B61" s="2" t="s">
        <v>35</v>
      </c>
      <c r="C61" s="2"/>
      <c r="D61" s="10"/>
      <c r="E61" s="14"/>
      <c r="F61" s="2"/>
      <c r="G61" s="2"/>
      <c r="H61" s="3"/>
      <c r="I61" s="3"/>
      <c r="J61" s="3"/>
      <c r="K61" s="3"/>
      <c r="L61" s="3"/>
      <c r="M61" s="3"/>
      <c r="N61" s="3"/>
      <c r="O61" s="3"/>
      <c r="P61" s="3"/>
      <c r="Q61" s="12"/>
      <c r="R61" s="13"/>
      <c r="S61" s="13"/>
      <c r="T61" s="13"/>
      <c r="U61" s="13"/>
      <c r="V61" s="13"/>
      <c r="W61" s="13"/>
    </row>
    <row r="62" spans="2:23" ht="15.75" thickBot="1">
      <c r="B62" s="2"/>
      <c r="C62" s="2"/>
      <c r="D62" s="18"/>
      <c r="E62" s="14">
        <v>0</v>
      </c>
      <c r="F62" s="2"/>
      <c r="G62" s="2"/>
      <c r="H62" s="3"/>
      <c r="I62" s="3"/>
      <c r="J62" s="3"/>
      <c r="K62" s="3"/>
      <c r="L62" s="3"/>
      <c r="M62" s="3"/>
      <c r="N62" s="3"/>
      <c r="O62" s="3"/>
      <c r="P62" s="3"/>
      <c r="Q62" s="12"/>
      <c r="R62" s="13"/>
      <c r="S62" s="13"/>
      <c r="T62" s="13"/>
      <c r="U62" s="13"/>
      <c r="V62" s="13"/>
      <c r="W62" s="13"/>
    </row>
    <row r="63" spans="2:23" ht="16.5" thickTop="1" thickBot="1">
      <c r="B63" s="2" t="s">
        <v>36</v>
      </c>
      <c r="C63" s="2"/>
      <c r="D63" s="18"/>
      <c r="E63" s="15">
        <f>SUM(E57:E58)</f>
        <v>10782.02</v>
      </c>
      <c r="F63" s="2"/>
      <c r="G63" s="2"/>
      <c r="H63" s="3"/>
      <c r="I63" s="3"/>
      <c r="J63" s="3"/>
      <c r="K63" s="3"/>
      <c r="L63" s="3"/>
      <c r="M63" s="3"/>
      <c r="N63" s="3"/>
      <c r="O63" s="3"/>
      <c r="P63" s="3"/>
      <c r="Q63" s="12"/>
      <c r="R63" s="13"/>
      <c r="S63" s="13"/>
      <c r="T63" s="13"/>
      <c r="U63" s="13"/>
      <c r="V63" s="13"/>
      <c r="W63" s="13"/>
    </row>
    <row r="64" spans="2:23" ht="15.75" thickTop="1">
      <c r="B64" s="12"/>
      <c r="C64" s="3"/>
      <c r="D64" s="10"/>
      <c r="E64" s="12"/>
      <c r="F64" s="2"/>
      <c r="G64" s="2"/>
      <c r="H64" s="3"/>
      <c r="I64" s="3"/>
      <c r="J64" s="3"/>
      <c r="K64" s="3"/>
      <c r="L64" s="3"/>
      <c r="M64" s="3"/>
      <c r="N64" s="3"/>
      <c r="O64" s="3"/>
      <c r="P64" s="3"/>
      <c r="Q64" s="12"/>
      <c r="R64" s="13"/>
      <c r="S64" s="13"/>
      <c r="T64" s="13"/>
      <c r="U64" s="13"/>
      <c r="V64" s="13"/>
      <c r="W64" s="13"/>
    </row>
    <row r="65" spans="2:23">
      <c r="B65" s="2" t="s">
        <v>37</v>
      </c>
      <c r="C65" s="3"/>
      <c r="D65" s="10"/>
      <c r="E65" s="12"/>
      <c r="F65" s="2"/>
      <c r="G65" s="2"/>
      <c r="H65" s="2"/>
      <c r="I65" s="2"/>
      <c r="J65" s="3"/>
      <c r="K65" s="3"/>
      <c r="L65" s="3"/>
      <c r="M65" s="3"/>
      <c r="N65" s="3"/>
      <c r="O65" s="2"/>
      <c r="P65" s="3"/>
      <c r="Q65" s="12"/>
      <c r="R65" s="13"/>
      <c r="S65" s="13"/>
      <c r="T65" s="13"/>
      <c r="U65" s="13"/>
      <c r="V65" s="13"/>
      <c r="W65" s="13"/>
    </row>
    <row r="66" spans="2:23">
      <c r="B66" s="2" t="s">
        <v>38</v>
      </c>
      <c r="C66" s="3"/>
      <c r="D66" s="12"/>
      <c r="E66" s="12"/>
      <c r="F66" s="2"/>
      <c r="G66" s="2"/>
      <c r="H66" s="3"/>
      <c r="I66" s="3"/>
      <c r="J66" s="3"/>
      <c r="K66" s="3"/>
      <c r="L66" s="3"/>
      <c r="M66" s="3"/>
      <c r="N66" s="3"/>
      <c r="O66" s="2"/>
      <c r="P66" s="3"/>
      <c r="Q66" s="12"/>
      <c r="R66" s="13"/>
      <c r="S66" s="13"/>
      <c r="T66" s="13"/>
      <c r="U66" s="13"/>
      <c r="V66" s="13"/>
      <c r="W66" s="13"/>
    </row>
    <row r="67" spans="2:23">
      <c r="B67" s="2" t="s">
        <v>39</v>
      </c>
      <c r="C67" s="3"/>
      <c r="D67" s="10"/>
      <c r="E67" s="12"/>
      <c r="F67" s="2"/>
      <c r="G67" s="2"/>
      <c r="H67" s="3"/>
      <c r="I67" s="3"/>
      <c r="J67" s="3"/>
      <c r="K67" s="3"/>
      <c r="L67" s="3"/>
      <c r="M67" s="3"/>
      <c r="N67" s="3"/>
      <c r="O67" s="3"/>
      <c r="P67" s="3"/>
      <c r="Q67" s="12"/>
      <c r="R67" s="13"/>
      <c r="S67" s="13"/>
      <c r="T67" s="13"/>
      <c r="U67" s="13"/>
      <c r="V67" s="13"/>
      <c r="W67" s="13"/>
    </row>
    <row r="68" spans="2:23">
      <c r="B68" s="2" t="s">
        <v>40</v>
      </c>
      <c r="C68" s="12"/>
      <c r="D68" s="12"/>
      <c r="E68" s="12"/>
      <c r="F68" s="9"/>
      <c r="G68" s="9"/>
      <c r="H68" s="3"/>
      <c r="I68" s="3"/>
      <c r="J68" s="3"/>
      <c r="K68" s="3"/>
      <c r="L68" s="3"/>
      <c r="M68" s="3"/>
      <c r="N68" s="3"/>
      <c r="O68" s="3"/>
      <c r="P68" s="3"/>
      <c r="Q68" s="12"/>
      <c r="R68" s="13"/>
      <c r="S68" s="13"/>
      <c r="T68" s="13"/>
      <c r="U68" s="13"/>
      <c r="V68" s="13"/>
      <c r="W68" s="13"/>
    </row>
    <row r="69" spans="2:23">
      <c r="B69" s="2" t="s">
        <v>41</v>
      </c>
      <c r="C69" s="12"/>
      <c r="D69" s="12"/>
      <c r="E69" s="12"/>
      <c r="F69" s="9"/>
      <c r="G69" s="9"/>
      <c r="H69" s="3"/>
      <c r="I69" s="3"/>
      <c r="J69" s="3"/>
      <c r="K69" s="3"/>
      <c r="L69" s="3"/>
      <c r="M69" s="3"/>
      <c r="N69" s="3"/>
      <c r="O69" s="3"/>
      <c r="P69" s="3"/>
      <c r="Q69" s="12"/>
      <c r="R69" s="13"/>
      <c r="S69" s="13"/>
      <c r="T69" s="13"/>
      <c r="U69" s="13"/>
      <c r="V69" s="13"/>
      <c r="W69" s="13"/>
    </row>
    <row r="70" spans="2:23">
      <c r="B70" s="2" t="s">
        <v>42</v>
      </c>
      <c r="C70" s="12"/>
      <c r="D70" s="10"/>
      <c r="E70" s="12"/>
      <c r="F70" s="2"/>
      <c r="G70" s="2"/>
      <c r="H70" s="3"/>
      <c r="I70" s="3"/>
      <c r="J70" s="3"/>
      <c r="K70" s="3"/>
      <c r="L70" s="3"/>
      <c r="M70" s="3"/>
      <c r="N70" s="3"/>
      <c r="O70" s="3"/>
      <c r="P70" s="3"/>
      <c r="Q70" s="12"/>
      <c r="R70" s="13"/>
      <c r="S70" s="13"/>
      <c r="T70" s="13"/>
      <c r="U70" s="13"/>
      <c r="V70" s="13"/>
      <c r="W70" s="13"/>
    </row>
    <row r="71" spans="2:23">
      <c r="B71" s="17"/>
      <c r="C71" s="17"/>
      <c r="D71" s="17"/>
      <c r="E71" s="17"/>
      <c r="F71" s="23"/>
      <c r="G71" s="23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2:23">
      <c r="B72" s="12"/>
      <c r="C72" s="12"/>
      <c r="D72" s="12"/>
      <c r="E72" s="12"/>
      <c r="F72" s="9"/>
      <c r="G72" s="9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2:23">
      <c r="B73" s="12"/>
      <c r="C73" s="12"/>
      <c r="D73" s="12"/>
      <c r="E73" s="12"/>
      <c r="F73" s="9"/>
      <c r="G73" s="9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23">
      <c r="B74" s="12"/>
      <c r="C74" s="12"/>
      <c r="D74" s="12"/>
      <c r="E74" s="12"/>
      <c r="F74" s="9"/>
      <c r="G74" s="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>
      <c r="B75" s="12"/>
      <c r="C75" s="12"/>
      <c r="D75" s="12"/>
      <c r="E75" s="12"/>
      <c r="F75" s="9"/>
      <c r="G75" s="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2:23">
      <c r="B76" s="12"/>
      <c r="C76" s="12"/>
      <c r="D76" s="12"/>
      <c r="E76" s="12"/>
      <c r="F76" s="9"/>
      <c r="G76" s="9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2:23">
      <c r="B77" s="12"/>
      <c r="C77" s="12"/>
      <c r="D77" s="12"/>
      <c r="E77" s="12"/>
      <c r="F77" s="9"/>
      <c r="G77" s="9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2:23">
      <c r="B78" s="17"/>
      <c r="C78" s="17"/>
      <c r="D78" s="17"/>
      <c r="E78" s="17"/>
      <c r="F78" s="23"/>
      <c r="G78" s="23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</sheetData>
  <mergeCells count="3">
    <mergeCell ref="F1:I1"/>
    <mergeCell ref="J1:N1"/>
    <mergeCell ref="O1:U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4A4ED-B6E2-4704-8615-BD33E65294DA}">
  <dimension ref="F1:J9"/>
  <sheetViews>
    <sheetView workbookViewId="0">
      <selection activeCell="F2" sqref="F2"/>
    </sheetView>
  </sheetViews>
  <sheetFormatPr defaultRowHeight="15"/>
  <cols>
    <col min="4" max="4" width="1.85546875" customWidth="1"/>
    <col min="6" max="6" width="12.7109375" customWidth="1"/>
    <col min="7" max="7" width="15.5703125" customWidth="1"/>
    <col min="8" max="8" width="12" customWidth="1"/>
    <col min="9" max="9" width="10" bestFit="1" customWidth="1"/>
  </cols>
  <sheetData>
    <row r="1" spans="6:10">
      <c r="F1" t="s">
        <v>68</v>
      </c>
      <c r="G1" t="s">
        <v>70</v>
      </c>
      <c r="H1" t="s">
        <v>69</v>
      </c>
      <c r="I1" t="s">
        <v>78</v>
      </c>
    </row>
    <row r="3" spans="6:10">
      <c r="H3">
        <v>876328389</v>
      </c>
      <c r="J3" t="s">
        <v>95</v>
      </c>
    </row>
    <row r="4" spans="6:10">
      <c r="F4" t="s">
        <v>115</v>
      </c>
      <c r="G4" t="s">
        <v>116</v>
      </c>
      <c r="H4">
        <v>723944621</v>
      </c>
      <c r="I4">
        <v>20.6</v>
      </c>
    </row>
    <row r="5" spans="6:10">
      <c r="F5" t="s">
        <v>117</v>
      </c>
      <c r="G5" t="s">
        <v>118</v>
      </c>
      <c r="H5">
        <v>876328389</v>
      </c>
      <c r="I5">
        <v>47.2</v>
      </c>
    </row>
    <row r="6" spans="6:10">
      <c r="F6" t="s">
        <v>119</v>
      </c>
      <c r="G6" t="s">
        <v>120</v>
      </c>
      <c r="H6">
        <v>592526420</v>
      </c>
      <c r="I6">
        <v>89.6</v>
      </c>
    </row>
    <row r="7" spans="6:10">
      <c r="F7" t="s">
        <v>136</v>
      </c>
      <c r="G7" t="s">
        <v>137</v>
      </c>
      <c r="H7" t="s">
        <v>138</v>
      </c>
      <c r="I7">
        <v>165.26</v>
      </c>
    </row>
    <row r="9" spans="6:10">
      <c r="I9">
        <f>SUM(I2:I8)</f>
        <v>322.65999999999997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STATEMENT OF ACCOUNTS</vt:lpstr>
      <vt:lpstr>VARIANCES 2022</vt:lpstr>
      <vt:lpstr>RECEIPTS PAYMENTS 2022</vt:lpstr>
      <vt:lpstr>VAT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</cp:lastModifiedBy>
  <cp:lastPrinted>2022-04-07T12:02:24Z</cp:lastPrinted>
  <dcterms:created xsi:type="dcterms:W3CDTF">2016-04-05T17:21:59Z</dcterms:created>
  <dcterms:modified xsi:type="dcterms:W3CDTF">2022-04-07T12:17:14Z</dcterms:modified>
</cp:coreProperties>
</file>