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ire\Documents\Bavington\Finance\"/>
    </mc:Choice>
  </mc:AlternateContent>
  <xr:revisionPtr revIDLastSave="0" documentId="8_{36EA55BB-18FD-42D5-A788-DB4044D1A7C5}" xr6:coauthVersionLast="43" xr6:coauthVersionMax="43" xr10:uidLastSave="{00000000-0000-0000-0000-000000000000}"/>
  <bookViews>
    <workbookView xWindow="-120" yWindow="-120" windowWidth="20730" windowHeight="11160" activeTab="3" xr2:uid="{00000000-000D-0000-FFFF-FFFF00000000}"/>
  </bookViews>
  <sheets>
    <sheet name="REC&amp;PAY" sheetId="1" r:id="rId1"/>
    <sheet name="YEAR END &amp; BUDGET" sheetId="2" r:id="rId2"/>
    <sheet name="VARIANCES" sheetId="3" r:id="rId3"/>
    <sheet name="BANK REC" sheetId="4" r:id="rId4"/>
  </sheets>
  <calcPr calcId="181029"/>
</workbook>
</file>

<file path=xl/calcChain.xml><?xml version="1.0" encoding="utf-8"?>
<calcChain xmlns="http://schemas.openxmlformats.org/spreadsheetml/2006/main">
  <c r="D22" i="4" l="1"/>
  <c r="D21" i="4"/>
  <c r="D20" i="4"/>
  <c r="D23" i="4" l="1"/>
  <c r="D25" i="4" s="1"/>
  <c r="D29" i="4"/>
  <c r="C7" i="3"/>
  <c r="B7" i="3"/>
  <c r="C19" i="3"/>
  <c r="B19" i="3"/>
  <c r="D24" i="2" l="1"/>
  <c r="D8" i="2"/>
  <c r="D11" i="1"/>
  <c r="B27" i="2" l="1"/>
  <c r="C24" i="2"/>
  <c r="E24" i="2"/>
  <c r="F24" i="2"/>
  <c r="E8" i="2" l="1"/>
  <c r="B29" i="2" s="1"/>
  <c r="F8" i="2"/>
  <c r="B24" i="2"/>
  <c r="E23" i="1" l="1"/>
  <c r="F23" i="1"/>
  <c r="G23" i="1"/>
  <c r="H23" i="1"/>
  <c r="I23" i="1"/>
  <c r="J23" i="1"/>
  <c r="K23" i="1"/>
  <c r="L23" i="1"/>
  <c r="D23" i="1"/>
  <c r="C8" i="2" l="1"/>
  <c r="G11" i="1" l="1"/>
  <c r="H11" i="1"/>
  <c r="B8" i="2" l="1"/>
  <c r="E11" i="1" l="1"/>
  <c r="F11" i="1"/>
  <c r="D27" i="1" l="1"/>
  <c r="D26" i="1"/>
  <c r="D28" i="1"/>
  <c r="D29" i="1" l="1"/>
  <c r="D39" i="1"/>
</calcChain>
</file>

<file path=xl/sharedStrings.xml><?xml version="1.0" encoding="utf-8"?>
<sst xmlns="http://schemas.openxmlformats.org/spreadsheetml/2006/main" count="146" uniqueCount="101">
  <si>
    <t>RECEIPTS</t>
  </si>
  <si>
    <t>Date</t>
  </si>
  <si>
    <t>Bacs/Chq No</t>
  </si>
  <si>
    <t>Detail</t>
  </si>
  <si>
    <t>Precept</t>
  </si>
  <si>
    <t>Recoverable VAT</t>
  </si>
  <si>
    <t>Totals</t>
  </si>
  <si>
    <t>PAYMENTS</t>
  </si>
  <si>
    <t>Chq NO</t>
  </si>
  <si>
    <t>Reconcilliation</t>
  </si>
  <si>
    <t>Opening Balance</t>
  </si>
  <si>
    <t>Plus Receipts</t>
  </si>
  <si>
    <t>Less Expenditure</t>
  </si>
  <si>
    <t>Current Balance</t>
  </si>
  <si>
    <t>Add Outstanding Pay-Ins</t>
  </si>
  <si>
    <t>Less Outstanding Cheques(Accruals)</t>
  </si>
  <si>
    <t>Accounting Balance Forward</t>
  </si>
  <si>
    <t>I certify that these accounts present fairly the financial position of the Council, are</t>
  </si>
  <si>
    <t>consistent with the underlying financial records, and have been prepared on a</t>
  </si>
  <si>
    <t>receipt and payments basis. Signed:........................................................................</t>
  </si>
  <si>
    <t>I confirm that these accounts were approved by the Council and recorded as a</t>
  </si>
  <si>
    <t>council minute at the Parish Council meeting held on …......................................</t>
  </si>
  <si>
    <t xml:space="preserve"> Signed:...........................................................................................................................</t>
  </si>
  <si>
    <t>PRECEPT</t>
  </si>
  <si>
    <t>VAT</t>
  </si>
  <si>
    <t>INSURANCE</t>
  </si>
  <si>
    <t>SUBSCRIPTION</t>
  </si>
  <si>
    <t>ACTUAL</t>
  </si>
  <si>
    <t xml:space="preserve">BUDGETED </t>
  </si>
  <si>
    <t>SALARY/EXP</t>
  </si>
  <si>
    <t>HALL RENTAL</t>
  </si>
  <si>
    <t>NALC</t>
  </si>
  <si>
    <t>DONATIONS</t>
  </si>
  <si>
    <t>SUBSCRIPT</t>
  </si>
  <si>
    <t>MISC</t>
  </si>
  <si>
    <t>Represented by Cash at Lloyds Current Account)</t>
  </si>
  <si>
    <t>SAL/EXP</t>
  </si>
  <si>
    <t>FUNDING</t>
  </si>
  <si>
    <t>NOTICEBOARD</t>
  </si>
  <si>
    <t>2018-2019</t>
  </si>
  <si>
    <t>2018-19</t>
  </si>
  <si>
    <t>MEETING ROOM</t>
  </si>
  <si>
    <t>GRITBIN</t>
  </si>
  <si>
    <t>2017-2018</t>
  </si>
  <si>
    <t>GRIT BIN</t>
  </si>
  <si>
    <t>BUDGETED</t>
  </si>
  <si>
    <t xml:space="preserve">RECEIPTS </t>
  </si>
  <si>
    <t>2019-2020</t>
  </si>
  <si>
    <t>o/b 1/4/18</t>
  </si>
  <si>
    <t>Yr Ending 31.03.19</t>
  </si>
  <si>
    <t>Receipts and Payments Summary 1st April 2018- 31st March 2019</t>
  </si>
  <si>
    <t>15.4.18</t>
  </si>
  <si>
    <t>9.9.18</t>
  </si>
  <si>
    <t>3.5.18</t>
  </si>
  <si>
    <t>Came and Company</t>
  </si>
  <si>
    <t>Opening Bank Balance at Lloyds 1/4/18</t>
  </si>
  <si>
    <t>Est Bal as at 31/03/19</t>
  </si>
  <si>
    <t>as at 31/10/18</t>
  </si>
  <si>
    <t>Bal as at 31/10/18</t>
  </si>
  <si>
    <t>FORECAST</t>
  </si>
  <si>
    <t>INTERPRETATION BOARD</t>
  </si>
  <si>
    <t>1.11.18</t>
  </si>
  <si>
    <t>Great Bavington URC</t>
  </si>
  <si>
    <t>Great North Air Ambulance</t>
  </si>
  <si>
    <t>Tyneside Hospice</t>
  </si>
  <si>
    <t>St Aidan's Thockrington</t>
  </si>
  <si>
    <t>C Miller</t>
  </si>
  <si>
    <t>7.2.19</t>
  </si>
  <si>
    <t>HMRC</t>
  </si>
  <si>
    <t>ACCOUNTS FOR THE YEAR ENDED 31st MARCH 2019</t>
  </si>
  <si>
    <t>VARIANCES</t>
  </si>
  <si>
    <t>Receipts</t>
  </si>
  <si>
    <t>31.3.18</t>
  </si>
  <si>
    <t>VAT Reclaim</t>
  </si>
  <si>
    <t>Payments</t>
  </si>
  <si>
    <t>Salary/expenses</t>
  </si>
  <si>
    <t>Insurance</t>
  </si>
  <si>
    <t>Subscription</t>
  </si>
  <si>
    <t>Donations</t>
  </si>
  <si>
    <t>Hall</t>
  </si>
  <si>
    <t>Grit Bin</t>
  </si>
  <si>
    <t>Noticeboard</t>
  </si>
  <si>
    <t>31.3.19</t>
  </si>
  <si>
    <t>VAT reclaimed y/e 31.3.18</t>
  </si>
  <si>
    <t>replacement noticeboard required y/e 31.3.18</t>
  </si>
  <si>
    <t>Additional bin purchased y/e 31.3.18</t>
  </si>
  <si>
    <t>joined north/land and newcastle society y/e 31.3.18</t>
  </si>
  <si>
    <t>additional donation to gynae ward y/e 31.3.18</t>
  </si>
  <si>
    <t>Salary increase y/e 31.3.18</t>
  </si>
  <si>
    <t>Change companies y/e 31.3.19</t>
  </si>
  <si>
    <t>BAVINGTON PARISH COUNCIL YEAR ENDING 31/3/19</t>
  </si>
  <si>
    <t>BANK RECONCILIATION</t>
  </si>
  <si>
    <t>YEAR ENDING 31.3.19</t>
  </si>
  <si>
    <t xml:space="preserve">Receipts and Payments Summary </t>
  </si>
  <si>
    <t>Accounting Balance Brought Forward from 31.03.18</t>
  </si>
  <si>
    <t>EXPENDITURE</t>
  </si>
  <si>
    <t>Reconciliation</t>
  </si>
  <si>
    <t>Current Balance(Lloyds  Current Account)</t>
  </si>
  <si>
    <t>Represented by Cash at Bank 31.03.19</t>
  </si>
  <si>
    <t>Less Outstanding Cheques/on account</t>
  </si>
  <si>
    <t>Accounting Balance Brought Forward 31.03.19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</si>
</sst>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£&quot;#,##0;[Red]\-&quot;£&quot;#,##0"/>
    <numFmt numFmtId="8" formatCode="&quot;£&quot;#,##0.00;[Red]\-&quot;£&quot;#,##0.00"/>
    <numFmt numFmtId="164" formatCode="&quot; £&quot;#,##0.00\ ;&quot;-£&quot;#,##0.00\ ;&quot; £-&quot;#\ ;@\ "/>
    <numFmt numFmtId="165" formatCode="[$£-809]#,##0.00;[Red]\-[$£-809]#,##0.00"/>
    <numFmt numFmtId="166" formatCode="#,##0.00_ ;[Red]\-#,##0.00\ 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1"/>
    </font>
    <font>
      <b/>
      <i/>
      <sz val="16"/>
      <color indexed="8"/>
      <name val="Arial1"/>
    </font>
    <font>
      <b/>
      <i/>
      <u/>
      <sz val="11"/>
      <color indexed="8"/>
      <name val="Arial1"/>
    </font>
    <font>
      <sz val="10"/>
      <name val="Arial"/>
      <family val="2"/>
    </font>
    <font>
      <sz val="10"/>
      <color indexed="8"/>
      <name val="Arial1"/>
      <charset val="1"/>
    </font>
    <font>
      <b/>
      <sz val="8"/>
      <color indexed="8"/>
      <name val="Calibri"/>
      <family val="2"/>
      <charset val="1"/>
    </font>
    <font>
      <sz val="8"/>
      <name val="Calibri"/>
      <family val="2"/>
      <charset val="1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charset val="1"/>
    </font>
    <font>
      <b/>
      <sz val="8"/>
      <name val="Arial"/>
      <family val="2"/>
    </font>
    <font>
      <b/>
      <sz val="8"/>
      <name val="Calibri"/>
      <family val="2"/>
      <charset val="1"/>
    </font>
    <font>
      <b/>
      <sz val="8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</borders>
  <cellStyleXfs count="9">
    <xf numFmtId="0" fontId="0" fillId="0" borderId="0"/>
    <xf numFmtId="0" fontId="2" fillId="0" borderId="0"/>
    <xf numFmtId="164" fontId="2" fillId="0" borderId="0"/>
    <xf numFmtId="0" fontId="3" fillId="0" borderId="0">
      <alignment horizontal="center" textRotation="90"/>
    </xf>
    <xf numFmtId="0" fontId="4" fillId="0" borderId="0"/>
    <xf numFmtId="0" fontId="4" fillId="0" borderId="0"/>
    <xf numFmtId="0" fontId="5" fillId="0" borderId="0"/>
    <xf numFmtId="164" fontId="6" fillId="0" borderId="0"/>
    <xf numFmtId="0" fontId="1" fillId="0" borderId="0"/>
  </cellStyleXfs>
  <cellXfs count="38">
    <xf numFmtId="0" fontId="0" fillId="0" borderId="0" xfId="0"/>
    <xf numFmtId="165" fontId="7" fillId="0" borderId="0" xfId="6" applyNumberFormat="1" applyFont="1" applyAlignment="1">
      <alignment horizontal="left"/>
    </xf>
    <xf numFmtId="165" fontId="8" fillId="0" borderId="0" xfId="6" applyNumberFormat="1" applyFont="1" applyAlignment="1">
      <alignment horizontal="right"/>
    </xf>
    <xf numFmtId="0" fontId="9" fillId="0" borderId="0" xfId="6" applyFont="1"/>
    <xf numFmtId="0" fontId="10" fillId="0" borderId="0" xfId="8" applyFont="1"/>
    <xf numFmtId="165" fontId="11" fillId="0" borderId="0" xfId="6" applyNumberFormat="1" applyFont="1" applyAlignment="1">
      <alignment horizontal="right"/>
    </xf>
    <xf numFmtId="165" fontId="11" fillId="0" borderId="0" xfId="6" applyNumberFormat="1" applyFont="1" applyAlignment="1">
      <alignment horizontal="left"/>
    </xf>
    <xf numFmtId="165" fontId="7" fillId="0" borderId="0" xfId="6" applyNumberFormat="1" applyFont="1" applyAlignment="1">
      <alignment horizontal="right"/>
    </xf>
    <xf numFmtId="165" fontId="7" fillId="0" borderId="1" xfId="7" applyNumberFormat="1" applyFont="1" applyBorder="1" applyAlignment="1">
      <alignment horizontal="right"/>
    </xf>
    <xf numFmtId="0" fontId="11" fillId="0" borderId="0" xfId="6" applyFont="1"/>
    <xf numFmtId="0" fontId="12" fillId="0" borderId="0" xfId="6" applyFont="1"/>
    <xf numFmtId="165" fontId="13" fillId="0" borderId="0" xfId="6" applyNumberFormat="1" applyFont="1" applyAlignment="1">
      <alignment horizontal="right"/>
    </xf>
    <xf numFmtId="165" fontId="14" fillId="0" borderId="0" xfId="6" applyNumberFormat="1" applyFont="1" applyAlignment="1">
      <alignment horizontal="left"/>
    </xf>
    <xf numFmtId="49" fontId="7" fillId="0" borderId="0" xfId="6" applyNumberFormat="1" applyFont="1" applyAlignment="1">
      <alignment horizontal="left"/>
    </xf>
    <xf numFmtId="49" fontId="11" fillId="0" borderId="0" xfId="6" applyNumberFormat="1" applyFont="1" applyAlignment="1">
      <alignment horizontal="left"/>
    </xf>
    <xf numFmtId="0" fontId="9" fillId="0" borderId="0" xfId="6" applyFont="1" applyAlignment="1">
      <alignment horizontal="left"/>
    </xf>
    <xf numFmtId="0" fontId="10" fillId="0" borderId="0" xfId="8" applyFont="1" applyAlignment="1">
      <alignment horizontal="left"/>
    </xf>
    <xf numFmtId="0" fontId="0" fillId="0" borderId="0" xfId="0" applyAlignment="1">
      <alignment horizontal="left"/>
    </xf>
    <xf numFmtId="0" fontId="7" fillId="0" borderId="0" xfId="6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left"/>
    </xf>
    <xf numFmtId="0" fontId="11" fillId="0" borderId="0" xfId="6" applyFont="1" applyAlignment="1">
      <alignment horizontal="left"/>
    </xf>
    <xf numFmtId="165" fontId="7" fillId="0" borderId="0" xfId="7" applyNumberFormat="1" applyFont="1" applyAlignment="1">
      <alignment horizontal="left"/>
    </xf>
    <xf numFmtId="165" fontId="11" fillId="0" borderId="0" xfId="7" applyNumberFormat="1" applyFont="1" applyAlignment="1">
      <alignment horizontal="left"/>
    </xf>
    <xf numFmtId="0" fontId="12" fillId="0" borderId="0" xfId="6" applyFont="1" applyAlignment="1">
      <alignment horizontal="left"/>
    </xf>
    <xf numFmtId="165" fontId="7" fillId="0" borderId="1" xfId="7" applyNumberFormat="1" applyFont="1" applyBorder="1" applyAlignment="1">
      <alignment horizontal="left"/>
    </xf>
    <xf numFmtId="164" fontId="11" fillId="0" borderId="0" xfId="7" applyFont="1" applyAlignment="1">
      <alignment horizontal="left"/>
    </xf>
    <xf numFmtId="6" fontId="9" fillId="0" borderId="0" xfId="6" applyNumberFormat="1" applyFont="1" applyAlignment="1">
      <alignment horizontal="left"/>
    </xf>
    <xf numFmtId="8" fontId="9" fillId="0" borderId="0" xfId="6" applyNumberFormat="1" applyFont="1" applyAlignment="1">
      <alignment horizontal="left"/>
    </xf>
    <xf numFmtId="166" fontId="9" fillId="0" borderId="0" xfId="6" applyNumberFormat="1" applyFont="1" applyAlignment="1">
      <alignment horizontal="left"/>
    </xf>
    <xf numFmtId="165" fontId="7" fillId="0" borderId="2" xfId="6" applyNumberFormat="1" applyFont="1" applyBorder="1" applyAlignment="1">
      <alignment horizontal="left"/>
    </xf>
    <xf numFmtId="165" fontId="7" fillId="0" borderId="3" xfId="6" applyNumberFormat="1" applyFont="1" applyBorder="1" applyAlignment="1">
      <alignment horizontal="right" vertical="center"/>
    </xf>
    <xf numFmtId="165" fontId="7" fillId="0" borderId="2" xfId="6" applyNumberFormat="1" applyFont="1" applyBorder="1" applyAlignment="1">
      <alignment horizontal="right"/>
    </xf>
    <xf numFmtId="17" fontId="15" fillId="0" borderId="0" xfId="0" applyNumberFormat="1" applyFont="1" applyAlignment="1">
      <alignment horizontal="left"/>
    </xf>
    <xf numFmtId="8" fontId="0" fillId="0" borderId="0" xfId="0" applyNumberFormat="1" applyFont="1" applyAlignment="1">
      <alignment horizontal="left"/>
    </xf>
    <xf numFmtId="8" fontId="15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8" fontId="0" fillId="0" borderId="0" xfId="0" applyNumberFormat="1" applyAlignment="1">
      <alignment horizontal="left"/>
    </xf>
  </cellXfs>
  <cellStyles count="9">
    <cellStyle name="Currency 2" xfId="7" xr:uid="{00000000-0005-0000-0000-000000000000}"/>
    <cellStyle name="Currency 3" xfId="2" xr:uid="{00000000-0005-0000-0000-000001000000}"/>
    <cellStyle name="Heading1 1" xfId="3" xr:uid="{00000000-0005-0000-0000-000002000000}"/>
    <cellStyle name="Normal" xfId="0" builtinId="0"/>
    <cellStyle name="Normal 2" xfId="6" xr:uid="{00000000-0005-0000-0000-000004000000}"/>
    <cellStyle name="Normal 3" xfId="8" xr:uid="{00000000-0005-0000-0000-000005000000}"/>
    <cellStyle name="Normal 4" xfId="1" xr:uid="{00000000-0005-0000-0000-000006000000}"/>
    <cellStyle name="Result 1" xfId="4" xr:uid="{00000000-0005-0000-0000-000007000000}"/>
    <cellStyle name="Result2 1" xfId="5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4"/>
  <sheetViews>
    <sheetView topLeftCell="A23" workbookViewId="0">
      <selection activeCell="H39" sqref="H39"/>
    </sheetView>
  </sheetViews>
  <sheetFormatPr defaultRowHeight="15"/>
  <cols>
    <col min="2" max="2" width="8.85546875" customWidth="1"/>
    <col min="3" max="3" width="20" style="17" customWidth="1"/>
    <col min="4" max="4" width="8.42578125" style="17" customWidth="1"/>
    <col min="5" max="5" width="7.7109375" style="17" customWidth="1"/>
    <col min="6" max="6" width="6.85546875" style="17" customWidth="1"/>
    <col min="7" max="8" width="8.5703125" style="17" customWidth="1"/>
    <col min="9" max="9" width="9.140625" style="17"/>
    <col min="10" max="10" width="12" style="17" customWidth="1"/>
    <col min="11" max="11" width="7.42578125" style="17" customWidth="1"/>
    <col min="12" max="12" width="10.28515625" style="17" customWidth="1"/>
  </cols>
  <sheetData>
    <row r="1" spans="1:27">
      <c r="A1" s="1" t="s">
        <v>69</v>
      </c>
      <c r="B1" s="1"/>
      <c r="C1" s="13"/>
      <c r="D1" s="22"/>
      <c r="E1" s="30"/>
      <c r="F1" s="30"/>
      <c r="G1" s="30"/>
      <c r="H1" s="30"/>
      <c r="I1" s="31"/>
      <c r="J1" s="31"/>
      <c r="K1" s="31"/>
      <c r="L1" s="31"/>
      <c r="M1" s="31"/>
      <c r="N1" s="31"/>
      <c r="O1" s="32"/>
      <c r="P1" s="32"/>
      <c r="Q1" s="32"/>
      <c r="R1" s="32"/>
      <c r="S1" s="32"/>
      <c r="T1" s="32"/>
      <c r="U1" s="32"/>
      <c r="V1" s="32"/>
      <c r="W1" s="32"/>
      <c r="X1" s="32"/>
      <c r="Y1" s="2"/>
      <c r="Z1" s="2"/>
      <c r="AA1" s="3"/>
    </row>
    <row r="2" spans="1:27" s="19" customFormat="1">
      <c r="A2" s="1" t="s">
        <v>50</v>
      </c>
      <c r="B2" s="1"/>
      <c r="C2" s="13"/>
      <c r="D2" s="22"/>
      <c r="E2" s="12" t="s">
        <v>23</v>
      </c>
      <c r="F2" s="12" t="s">
        <v>24</v>
      </c>
      <c r="G2" s="12" t="s">
        <v>34</v>
      </c>
      <c r="H2" s="1" t="s">
        <v>26</v>
      </c>
      <c r="I2" s="1"/>
      <c r="J2" s="1"/>
      <c r="K2" s="1"/>
      <c r="L2" s="1"/>
      <c r="M2" s="7"/>
      <c r="N2" s="7"/>
      <c r="O2" s="7"/>
      <c r="P2" s="7"/>
      <c r="Q2" s="7"/>
      <c r="R2" s="11"/>
      <c r="S2" s="11"/>
      <c r="T2" s="7"/>
      <c r="U2" s="11"/>
      <c r="V2" s="11"/>
      <c r="W2" s="7"/>
      <c r="X2" s="7"/>
      <c r="Y2" s="10"/>
      <c r="Z2" s="11"/>
      <c r="AA2" s="11"/>
    </row>
    <row r="3" spans="1:27">
      <c r="A3" s="1"/>
      <c r="B3" s="1"/>
      <c r="C3" s="13"/>
      <c r="D3" s="24"/>
      <c r="E3" s="1"/>
      <c r="F3" s="1"/>
      <c r="G3" s="1"/>
      <c r="H3" s="1"/>
      <c r="I3" s="1"/>
      <c r="J3" s="1"/>
      <c r="K3" s="1"/>
      <c r="L3" s="1"/>
      <c r="M3" s="7"/>
      <c r="N3" s="7"/>
      <c r="O3" s="7"/>
      <c r="P3" s="7"/>
      <c r="Q3" s="7"/>
      <c r="R3" s="7"/>
      <c r="S3" s="7"/>
      <c r="T3" s="10"/>
      <c r="U3" s="11"/>
      <c r="V3" s="11"/>
      <c r="W3" s="11"/>
      <c r="X3" s="11"/>
      <c r="Y3" s="11"/>
      <c r="Z3" s="11"/>
      <c r="AA3" s="10"/>
    </row>
    <row r="4" spans="1:27">
      <c r="A4" s="1" t="s">
        <v>55</v>
      </c>
      <c r="B4" s="1"/>
      <c r="C4" s="13"/>
      <c r="D4" s="22">
        <v>2528.5500000000002</v>
      </c>
      <c r="E4" s="1"/>
      <c r="F4" s="1"/>
      <c r="G4" s="1"/>
      <c r="H4" s="1"/>
      <c r="I4" s="1"/>
      <c r="J4" s="1"/>
      <c r="K4" s="1"/>
      <c r="L4" s="1"/>
      <c r="M4" s="7"/>
      <c r="N4" s="7"/>
      <c r="O4" s="7"/>
      <c r="P4" s="7"/>
      <c r="Q4" s="7"/>
      <c r="R4" s="7"/>
      <c r="S4" s="7"/>
      <c r="T4" s="10"/>
      <c r="U4" s="11"/>
      <c r="V4" s="11"/>
      <c r="W4" s="11"/>
      <c r="X4" s="11"/>
      <c r="Y4" s="11"/>
      <c r="Z4" s="11"/>
      <c r="AA4" s="10"/>
    </row>
    <row r="5" spans="1:27">
      <c r="A5" s="6"/>
      <c r="B5" s="6"/>
      <c r="C5" s="14"/>
      <c r="D5" s="15"/>
      <c r="E5" s="1"/>
      <c r="F5" s="1"/>
      <c r="G5" s="1"/>
      <c r="H5" s="1"/>
      <c r="I5" s="1"/>
      <c r="J5" s="1"/>
      <c r="K5" s="1"/>
      <c r="L5" s="1"/>
      <c r="M5" s="7"/>
      <c r="N5" s="7"/>
      <c r="O5" s="7"/>
      <c r="P5" s="7"/>
      <c r="Q5" s="7"/>
      <c r="R5" s="7"/>
      <c r="S5" s="5"/>
      <c r="T5" s="3"/>
      <c r="U5" s="2"/>
      <c r="V5" s="2"/>
      <c r="W5" s="2"/>
      <c r="X5" s="2"/>
      <c r="Y5" s="2"/>
      <c r="Z5" s="2"/>
      <c r="AA5" s="3"/>
    </row>
    <row r="6" spans="1:27">
      <c r="A6" s="1" t="s">
        <v>0</v>
      </c>
      <c r="B6" s="1"/>
      <c r="C6" s="13"/>
      <c r="D6" s="22"/>
      <c r="E6" s="1"/>
      <c r="F6" s="1"/>
      <c r="G6" s="1"/>
      <c r="H6" s="1"/>
      <c r="I6" s="1"/>
      <c r="J6" s="1"/>
      <c r="K6" s="1"/>
      <c r="L6" s="1"/>
      <c r="M6" s="7"/>
      <c r="N6" s="7"/>
      <c r="O6" s="7"/>
      <c r="P6" s="7"/>
      <c r="Q6" s="7"/>
      <c r="R6" s="7"/>
      <c r="S6" s="7"/>
      <c r="T6" s="10"/>
      <c r="U6" s="11"/>
      <c r="V6" s="11"/>
      <c r="W6" s="11"/>
      <c r="X6" s="11"/>
      <c r="Y6" s="11"/>
      <c r="Z6" s="11"/>
      <c r="AA6" s="10"/>
    </row>
    <row r="7" spans="1:27">
      <c r="A7" s="1" t="s">
        <v>1</v>
      </c>
      <c r="B7" s="1" t="s">
        <v>2</v>
      </c>
      <c r="C7" s="13" t="s">
        <v>3</v>
      </c>
      <c r="D7" s="22"/>
      <c r="E7" s="1"/>
      <c r="F7" s="1"/>
      <c r="G7" s="1"/>
      <c r="H7" s="1"/>
      <c r="I7" s="1"/>
      <c r="J7" s="1"/>
      <c r="K7" s="1"/>
      <c r="L7" s="1"/>
      <c r="M7" s="7"/>
      <c r="N7" s="7"/>
      <c r="O7" s="7"/>
      <c r="P7" s="7"/>
      <c r="Q7" s="7"/>
      <c r="R7" s="7"/>
      <c r="S7" s="7"/>
      <c r="T7" s="10"/>
      <c r="U7" s="11"/>
      <c r="V7" s="11"/>
      <c r="W7" s="11"/>
      <c r="X7" s="11"/>
      <c r="Y7" s="11"/>
      <c r="Z7" s="11"/>
      <c r="AA7" s="10"/>
    </row>
    <row r="8" spans="1:27">
      <c r="A8" s="6" t="s">
        <v>51</v>
      </c>
      <c r="B8" s="21">
        <v>3266978</v>
      </c>
      <c r="C8" s="14" t="s">
        <v>4</v>
      </c>
      <c r="D8" s="23">
        <v>800</v>
      </c>
      <c r="E8" s="1">
        <v>800</v>
      </c>
      <c r="F8" s="6"/>
      <c r="G8" s="1"/>
      <c r="H8" s="1"/>
      <c r="I8" s="1"/>
      <c r="J8" s="1"/>
      <c r="K8" s="1"/>
      <c r="L8" s="1"/>
      <c r="M8" s="7"/>
      <c r="N8" s="7"/>
      <c r="O8" s="7"/>
      <c r="P8" s="7"/>
      <c r="Q8" s="7"/>
      <c r="R8" s="7"/>
      <c r="S8" s="5"/>
      <c r="T8" s="3"/>
      <c r="U8" s="2"/>
      <c r="V8" s="2"/>
      <c r="W8" s="2"/>
      <c r="X8" s="2"/>
      <c r="Y8" s="2"/>
      <c r="Z8" s="2"/>
      <c r="AA8" s="3"/>
    </row>
    <row r="9" spans="1:27">
      <c r="A9" s="6"/>
      <c r="B9" s="21">
        <v>625292</v>
      </c>
      <c r="C9" s="14" t="s">
        <v>5</v>
      </c>
      <c r="D9" s="23">
        <v>40</v>
      </c>
      <c r="E9" s="6"/>
      <c r="F9" s="6">
        <v>40</v>
      </c>
      <c r="G9" s="6"/>
      <c r="H9" s="6"/>
      <c r="I9" s="6"/>
      <c r="J9" s="6"/>
      <c r="K9" s="6"/>
      <c r="L9" s="6"/>
      <c r="M9" s="5"/>
      <c r="N9" s="5"/>
      <c r="O9" s="5"/>
      <c r="P9" s="5"/>
      <c r="Q9" s="5"/>
      <c r="R9" s="5"/>
      <c r="S9" s="5"/>
      <c r="T9" s="3"/>
      <c r="U9" s="2"/>
      <c r="V9" s="2"/>
      <c r="W9" s="2"/>
      <c r="X9" s="2"/>
      <c r="Y9" s="2"/>
      <c r="Z9" s="2"/>
      <c r="AA9" s="3"/>
    </row>
    <row r="10" spans="1:27" ht="15.75" thickBot="1">
      <c r="A10" s="6" t="s">
        <v>52</v>
      </c>
      <c r="B10" s="21"/>
      <c r="C10" s="14" t="s">
        <v>4</v>
      </c>
      <c r="D10" s="23">
        <v>800</v>
      </c>
      <c r="E10" s="6">
        <v>800</v>
      </c>
      <c r="F10" s="6"/>
      <c r="G10" s="6"/>
      <c r="H10" s="6"/>
      <c r="I10" s="6"/>
      <c r="J10" s="6"/>
      <c r="K10" s="6"/>
      <c r="L10" s="6"/>
      <c r="M10" s="5"/>
      <c r="N10" s="5"/>
      <c r="O10" s="5"/>
      <c r="P10" s="5"/>
      <c r="Q10" s="5"/>
      <c r="R10" s="5"/>
      <c r="S10" s="5"/>
      <c r="T10" s="3"/>
      <c r="U10" s="2"/>
      <c r="V10" s="2"/>
      <c r="W10" s="2"/>
      <c r="X10" s="2"/>
      <c r="Y10" s="2"/>
      <c r="Z10" s="2"/>
      <c r="AA10" s="3"/>
    </row>
    <row r="11" spans="1:27" ht="16.5" thickTop="1" thickBot="1">
      <c r="A11" s="1" t="s">
        <v>6</v>
      </c>
      <c r="B11" s="1"/>
      <c r="C11" s="13"/>
      <c r="D11" s="25">
        <f>SUM(D8:D10)</f>
        <v>1640</v>
      </c>
      <c r="E11" s="25">
        <f>SUM(E8:E10)</f>
        <v>1600</v>
      </c>
      <c r="F11" s="25">
        <f>SUM(F8:F10)</f>
        <v>40</v>
      </c>
      <c r="G11" s="25">
        <f>SUM(G8:G10)</f>
        <v>0</v>
      </c>
      <c r="H11" s="25">
        <f>SUM(H8:H10)</f>
        <v>0</v>
      </c>
      <c r="I11" s="25"/>
      <c r="J11" s="1"/>
      <c r="K11" s="1"/>
      <c r="L11" s="1"/>
      <c r="M11" s="7"/>
      <c r="N11" s="7"/>
      <c r="O11" s="5"/>
      <c r="P11" s="5"/>
      <c r="Q11" s="5"/>
      <c r="R11" s="5"/>
      <c r="S11" s="5"/>
      <c r="T11" s="3"/>
      <c r="U11" s="2"/>
      <c r="V11" s="2"/>
      <c r="W11" s="2"/>
      <c r="X11" s="2"/>
      <c r="Y11" s="2"/>
      <c r="Z11" s="2"/>
      <c r="AA11" s="3"/>
    </row>
    <row r="12" spans="1:27" ht="15.75" thickTop="1">
      <c r="A12" s="6"/>
      <c r="B12" s="6"/>
      <c r="C12" s="14"/>
      <c r="D12" s="15"/>
      <c r="E12" s="6"/>
      <c r="F12" s="6"/>
      <c r="G12" s="6"/>
      <c r="H12" s="6"/>
      <c r="I12" s="6"/>
      <c r="J12" s="6"/>
      <c r="K12" s="6"/>
      <c r="L12" s="6"/>
      <c r="M12" s="5"/>
      <c r="N12" s="5"/>
      <c r="O12" s="5"/>
      <c r="P12" s="5"/>
      <c r="Q12" s="5"/>
      <c r="R12" s="5"/>
      <c r="S12" s="5"/>
      <c r="T12" s="3"/>
      <c r="U12" s="2"/>
      <c r="V12" s="2"/>
      <c r="W12" s="2"/>
      <c r="X12" s="2"/>
      <c r="Y12" s="2"/>
      <c r="Z12" s="2"/>
      <c r="AA12" s="4"/>
    </row>
    <row r="13" spans="1:27">
      <c r="A13" s="12" t="s">
        <v>7</v>
      </c>
      <c r="B13" s="1"/>
      <c r="C13" s="13"/>
      <c r="D13" s="22"/>
      <c r="E13" s="1"/>
      <c r="F13" s="1"/>
      <c r="G13" s="6"/>
      <c r="H13" s="6"/>
      <c r="I13" s="6"/>
      <c r="J13" s="6"/>
      <c r="K13" s="6"/>
      <c r="L13" s="6"/>
      <c r="M13" s="5"/>
      <c r="N13" s="5"/>
      <c r="O13" s="5"/>
      <c r="P13" s="5"/>
      <c r="Q13" s="5"/>
      <c r="R13" s="5"/>
      <c r="S13" s="5"/>
      <c r="T13" s="3"/>
      <c r="U13" s="2"/>
      <c r="V13" s="2"/>
      <c r="W13" s="2"/>
      <c r="X13" s="2"/>
      <c r="Y13" s="2"/>
      <c r="Z13" s="2"/>
    </row>
    <row r="14" spans="1:27" s="19" customFormat="1">
      <c r="A14" s="1" t="s">
        <v>1</v>
      </c>
      <c r="B14" s="1" t="s">
        <v>8</v>
      </c>
      <c r="C14" s="13" t="s">
        <v>3</v>
      </c>
      <c r="D14" s="22"/>
      <c r="E14" s="1" t="s">
        <v>36</v>
      </c>
      <c r="F14" s="1" t="s">
        <v>24</v>
      </c>
      <c r="G14" s="1" t="s">
        <v>25</v>
      </c>
      <c r="H14" s="1" t="s">
        <v>33</v>
      </c>
      <c r="I14" s="1" t="s">
        <v>32</v>
      </c>
      <c r="J14" s="1" t="s">
        <v>41</v>
      </c>
      <c r="K14" s="1" t="s">
        <v>42</v>
      </c>
      <c r="L14" s="1" t="s">
        <v>38</v>
      </c>
      <c r="M14" s="7"/>
      <c r="N14" s="7"/>
      <c r="O14" s="7"/>
      <c r="P14" s="7"/>
      <c r="Q14" s="7"/>
      <c r="R14" s="7"/>
      <c r="S14" s="7"/>
      <c r="T14" s="10"/>
      <c r="U14" s="11"/>
      <c r="V14" s="11"/>
      <c r="W14" s="11"/>
      <c r="X14" s="11"/>
      <c r="Y14" s="11"/>
      <c r="Z14" s="11"/>
    </row>
    <row r="15" spans="1:27">
      <c r="A15" s="1" t="s">
        <v>53</v>
      </c>
      <c r="B15" s="18">
        <v>254</v>
      </c>
      <c r="C15" s="13" t="s">
        <v>54</v>
      </c>
      <c r="D15" s="22">
        <v>218</v>
      </c>
      <c r="E15" s="6"/>
      <c r="F15" s="6"/>
      <c r="G15" s="6">
        <v>218</v>
      </c>
      <c r="H15" s="6"/>
      <c r="I15" s="6"/>
      <c r="J15" s="6"/>
      <c r="K15" s="6"/>
      <c r="L15" s="6"/>
      <c r="M15" s="5"/>
      <c r="N15" s="5"/>
      <c r="O15" s="5"/>
      <c r="P15" s="5"/>
      <c r="Q15" s="5"/>
      <c r="R15" s="5"/>
      <c r="S15" s="5"/>
      <c r="T15" s="3"/>
      <c r="U15" s="2"/>
      <c r="V15" s="2"/>
      <c r="W15" s="2"/>
      <c r="X15" s="2"/>
      <c r="Y15" s="2"/>
      <c r="Z15" s="2"/>
    </row>
    <row r="16" spans="1:27">
      <c r="A16" s="6" t="s">
        <v>53</v>
      </c>
      <c r="B16" s="18">
        <v>255</v>
      </c>
      <c r="C16" s="14" t="s">
        <v>31</v>
      </c>
      <c r="D16" s="23">
        <v>47.74</v>
      </c>
      <c r="E16" s="6"/>
      <c r="F16" s="6"/>
      <c r="G16" s="1"/>
      <c r="H16" s="1">
        <v>47.74</v>
      </c>
      <c r="I16" s="1"/>
      <c r="J16" s="1"/>
      <c r="K16" s="1"/>
      <c r="L16" s="1"/>
      <c r="M16" s="7"/>
      <c r="N16" s="7"/>
      <c r="O16" s="7"/>
      <c r="P16" s="7"/>
      <c r="Q16" s="5"/>
      <c r="R16" s="7"/>
      <c r="S16" s="5"/>
      <c r="T16" s="3"/>
      <c r="U16" s="2"/>
      <c r="V16" s="2"/>
      <c r="W16" s="2"/>
      <c r="X16" s="2"/>
      <c r="Y16" s="2"/>
      <c r="Z16" s="2"/>
    </row>
    <row r="17" spans="1:26">
      <c r="A17" s="6" t="s">
        <v>61</v>
      </c>
      <c r="B17" s="18">
        <v>256</v>
      </c>
      <c r="C17" s="14" t="s">
        <v>62</v>
      </c>
      <c r="D17" s="23">
        <v>100</v>
      </c>
      <c r="E17" s="6"/>
      <c r="F17" s="6"/>
      <c r="G17" s="6"/>
      <c r="H17" s="6"/>
      <c r="I17" s="6"/>
      <c r="J17" s="6">
        <v>100</v>
      </c>
      <c r="K17" s="6"/>
      <c r="L17" s="6"/>
      <c r="M17" s="5"/>
      <c r="N17" s="5"/>
      <c r="O17" s="5"/>
      <c r="P17" s="5"/>
      <c r="Q17" s="5"/>
      <c r="R17" s="5"/>
      <c r="S17" s="5"/>
      <c r="T17" s="3"/>
      <c r="U17" s="2"/>
      <c r="V17" s="2"/>
      <c r="W17" s="2"/>
      <c r="X17" s="2"/>
      <c r="Y17" s="2"/>
      <c r="Z17" s="2"/>
    </row>
    <row r="18" spans="1:26">
      <c r="A18" s="6" t="s">
        <v>61</v>
      </c>
      <c r="B18" s="18">
        <v>257</v>
      </c>
      <c r="C18" s="14" t="s">
        <v>63</v>
      </c>
      <c r="D18" s="23">
        <v>100</v>
      </c>
      <c r="E18" s="6"/>
      <c r="F18" s="6"/>
      <c r="G18" s="6"/>
      <c r="H18" s="6"/>
      <c r="I18" s="6">
        <v>100</v>
      </c>
      <c r="J18" s="6"/>
      <c r="K18" s="6"/>
      <c r="L18" s="6"/>
      <c r="M18" s="5"/>
      <c r="N18" s="5"/>
      <c r="O18" s="5"/>
      <c r="P18" s="5"/>
      <c r="Q18" s="5"/>
      <c r="R18" s="5"/>
      <c r="S18" s="5"/>
      <c r="T18" s="2"/>
      <c r="U18" s="2"/>
      <c r="V18" s="2"/>
      <c r="W18" s="2"/>
      <c r="X18" s="2"/>
      <c r="Y18" s="2"/>
      <c r="Z18" s="2"/>
    </row>
    <row r="19" spans="1:26">
      <c r="A19" s="9" t="s">
        <v>61</v>
      </c>
      <c r="B19" s="18">
        <v>258</v>
      </c>
      <c r="C19" s="15" t="s">
        <v>64</v>
      </c>
      <c r="D19" s="26">
        <v>100</v>
      </c>
      <c r="E19" s="6"/>
      <c r="F19" s="6"/>
      <c r="G19" s="15"/>
      <c r="H19" s="6"/>
      <c r="I19" s="6">
        <v>100</v>
      </c>
      <c r="J19" s="6"/>
      <c r="K19" s="6"/>
      <c r="L19" s="6"/>
      <c r="M19" s="5"/>
      <c r="N19" s="5"/>
      <c r="O19" s="5"/>
      <c r="P19" s="5"/>
      <c r="Q19" s="5"/>
      <c r="R19" s="5"/>
      <c r="S19" s="5"/>
      <c r="T19" s="2"/>
      <c r="U19" s="2"/>
      <c r="V19" s="2"/>
      <c r="W19" s="2"/>
      <c r="X19" s="2"/>
      <c r="Y19" s="2"/>
      <c r="Z19" s="2"/>
    </row>
    <row r="20" spans="1:26">
      <c r="A20" s="6" t="s">
        <v>61</v>
      </c>
      <c r="B20" s="18">
        <v>259</v>
      </c>
      <c r="C20" s="15" t="s">
        <v>65</v>
      </c>
      <c r="D20" s="27">
        <v>100</v>
      </c>
      <c r="E20" s="6"/>
      <c r="F20" s="6"/>
      <c r="G20" s="6"/>
      <c r="H20" s="6"/>
      <c r="I20" s="6">
        <v>100</v>
      </c>
      <c r="J20" s="6"/>
      <c r="K20" s="6"/>
      <c r="L20" s="6"/>
      <c r="M20" s="5"/>
      <c r="N20" s="5"/>
      <c r="O20" s="5"/>
      <c r="P20" s="5"/>
      <c r="Q20" s="5"/>
      <c r="R20" s="5"/>
      <c r="S20" s="5"/>
      <c r="T20" s="3"/>
      <c r="U20" s="2"/>
      <c r="V20" s="2"/>
      <c r="W20" s="2"/>
      <c r="X20" s="2"/>
      <c r="Y20" s="2"/>
      <c r="Z20" s="2"/>
    </row>
    <row r="21" spans="1:26">
      <c r="A21" s="6" t="s">
        <v>67</v>
      </c>
      <c r="B21" s="18">
        <v>260</v>
      </c>
      <c r="C21" s="15" t="s">
        <v>66</v>
      </c>
      <c r="D21" s="29">
        <v>615.97</v>
      </c>
      <c r="E21" s="6">
        <v>615.97</v>
      </c>
      <c r="F21" s="6"/>
      <c r="G21" s="6"/>
      <c r="H21" s="6"/>
      <c r="I21" s="6"/>
      <c r="J21" s="6"/>
      <c r="K21" s="6"/>
      <c r="L21" s="6"/>
      <c r="M21" s="5"/>
      <c r="N21" s="5"/>
      <c r="O21" s="5"/>
      <c r="P21" s="5"/>
      <c r="Q21" s="5"/>
      <c r="R21" s="5"/>
      <c r="S21" s="5"/>
      <c r="T21" s="3"/>
      <c r="U21" s="2"/>
      <c r="V21" s="2"/>
      <c r="W21" s="2"/>
      <c r="X21" s="2"/>
      <c r="Y21" s="2"/>
      <c r="Z21" s="2"/>
    </row>
    <row r="22" spans="1:26" ht="15.75" thickBot="1">
      <c r="A22" s="6" t="s">
        <v>67</v>
      </c>
      <c r="B22" s="18">
        <v>261</v>
      </c>
      <c r="C22" s="15" t="s">
        <v>68</v>
      </c>
      <c r="D22" s="28">
        <v>123.6</v>
      </c>
      <c r="E22" s="6">
        <v>123.6</v>
      </c>
      <c r="F22" s="6"/>
      <c r="G22" s="6"/>
      <c r="H22" s="6"/>
      <c r="I22" s="6"/>
      <c r="J22" s="6"/>
      <c r="K22" s="6"/>
      <c r="L22" s="6"/>
      <c r="M22" s="5"/>
      <c r="N22" s="5"/>
      <c r="O22" s="5"/>
      <c r="P22" s="5"/>
      <c r="Q22" s="5"/>
      <c r="R22" s="5"/>
      <c r="S22" s="5"/>
      <c r="T22" s="3"/>
      <c r="U22" s="2"/>
      <c r="V22" s="2"/>
      <c r="W22" s="2"/>
      <c r="X22" s="2"/>
      <c r="Y22" s="2"/>
      <c r="Z22" s="2"/>
    </row>
    <row r="23" spans="1:26" ht="16.5" thickTop="1" thickBot="1">
      <c r="A23" s="1" t="s">
        <v>6</v>
      </c>
      <c r="B23" s="1"/>
      <c r="C23" s="13"/>
      <c r="D23" s="25">
        <f t="shared" ref="D23:L23" si="0">SUM(D15:D22)</f>
        <v>1405.31</v>
      </c>
      <c r="E23" s="25">
        <f t="shared" si="0"/>
        <v>739.57</v>
      </c>
      <c r="F23" s="25">
        <f t="shared" si="0"/>
        <v>0</v>
      </c>
      <c r="G23" s="25">
        <f t="shared" si="0"/>
        <v>218</v>
      </c>
      <c r="H23" s="25">
        <f t="shared" si="0"/>
        <v>47.74</v>
      </c>
      <c r="I23" s="25">
        <f t="shared" si="0"/>
        <v>300</v>
      </c>
      <c r="J23" s="25">
        <f t="shared" si="0"/>
        <v>100</v>
      </c>
      <c r="K23" s="25">
        <f t="shared" si="0"/>
        <v>0</v>
      </c>
      <c r="L23" s="25">
        <f t="shared" si="0"/>
        <v>0</v>
      </c>
      <c r="M23" s="25"/>
      <c r="N23" s="25"/>
      <c r="O23" s="8"/>
      <c r="P23" s="8"/>
      <c r="Q23" s="8"/>
      <c r="R23" s="8"/>
      <c r="S23" s="8"/>
      <c r="T23" s="8"/>
      <c r="U23" s="8"/>
      <c r="V23" s="8"/>
      <c r="W23" s="8"/>
      <c r="X23" s="8"/>
      <c r="Y23" s="2"/>
      <c r="Z23" s="2"/>
    </row>
    <row r="24" spans="1:26" ht="15.75" thickTop="1">
      <c r="A24" s="1"/>
      <c r="B24" s="1"/>
      <c r="C24" s="13"/>
      <c r="D24" s="22"/>
      <c r="E24" s="1"/>
      <c r="F24" s="1"/>
      <c r="G24" s="6"/>
      <c r="H24" s="6"/>
      <c r="I24" s="6"/>
      <c r="J24" s="6"/>
      <c r="K24" s="6"/>
      <c r="L24" s="6"/>
      <c r="M24" s="5"/>
      <c r="N24" s="5"/>
      <c r="O24" s="5"/>
      <c r="P24" s="5"/>
      <c r="Q24" s="5"/>
      <c r="R24" s="5"/>
      <c r="S24" s="5"/>
      <c r="T24" s="3"/>
      <c r="U24" s="2"/>
      <c r="V24" s="2"/>
      <c r="W24" s="2"/>
      <c r="X24" s="2"/>
      <c r="Y24" s="2"/>
      <c r="Z24" s="2"/>
    </row>
    <row r="25" spans="1:26">
      <c r="A25" s="1" t="s">
        <v>9</v>
      </c>
      <c r="B25" s="6"/>
      <c r="C25" s="14"/>
      <c r="D25" s="15"/>
      <c r="E25" s="6"/>
      <c r="F25" s="6"/>
      <c r="G25" s="6"/>
      <c r="H25" s="6"/>
      <c r="I25" s="6"/>
      <c r="J25" s="6"/>
      <c r="K25" s="6"/>
      <c r="L25" s="6"/>
      <c r="M25" s="5"/>
      <c r="N25" s="5"/>
      <c r="O25" s="5"/>
      <c r="P25" s="5"/>
      <c r="Q25" s="5"/>
      <c r="R25" s="5"/>
      <c r="S25" s="5"/>
      <c r="T25" s="3"/>
      <c r="U25" s="2"/>
      <c r="V25" s="2"/>
      <c r="W25" s="2"/>
      <c r="X25" s="2"/>
      <c r="Y25" s="2"/>
      <c r="Z25" s="2"/>
    </row>
    <row r="26" spans="1:26">
      <c r="A26" s="1" t="s">
        <v>10</v>
      </c>
      <c r="B26" s="1"/>
      <c r="C26" s="13"/>
      <c r="D26" s="22">
        <f>SUM(D4)</f>
        <v>2528.5500000000002</v>
      </c>
      <c r="E26" s="6"/>
      <c r="F26" s="6"/>
      <c r="G26" s="6"/>
      <c r="H26" s="6"/>
      <c r="I26" s="6"/>
      <c r="J26" s="6"/>
      <c r="K26" s="6"/>
      <c r="L26" s="6"/>
      <c r="M26" s="5"/>
      <c r="N26" s="5"/>
      <c r="O26" s="5"/>
      <c r="P26" s="5"/>
      <c r="Q26" s="5"/>
      <c r="R26" s="5"/>
      <c r="S26" s="5"/>
      <c r="T26" s="3"/>
      <c r="U26" s="2"/>
      <c r="V26" s="2"/>
      <c r="W26" s="2"/>
      <c r="X26" s="2"/>
      <c r="Y26" s="2"/>
      <c r="Z26" s="2"/>
    </row>
    <row r="27" spans="1:26">
      <c r="A27" s="1" t="s">
        <v>11</v>
      </c>
      <c r="B27" s="1"/>
      <c r="C27" s="13"/>
      <c r="D27" s="22">
        <f>SUM(D11)</f>
        <v>1640</v>
      </c>
      <c r="E27" s="6"/>
      <c r="F27" s="6"/>
      <c r="G27" s="6"/>
      <c r="H27" s="6"/>
      <c r="I27" s="6"/>
      <c r="J27" s="6"/>
      <c r="K27" s="6"/>
      <c r="L27" s="6"/>
      <c r="M27" s="5"/>
      <c r="N27" s="5"/>
      <c r="O27" s="5"/>
      <c r="P27" s="5"/>
      <c r="Q27" s="5"/>
      <c r="R27" s="5"/>
      <c r="S27" s="5"/>
      <c r="T27" s="3"/>
      <c r="U27" s="2"/>
      <c r="V27" s="2"/>
      <c r="W27" s="2"/>
      <c r="X27" s="2"/>
      <c r="Y27" s="2"/>
      <c r="Z27" s="2"/>
    </row>
    <row r="28" spans="1:26" ht="15.75" thickBot="1">
      <c r="A28" s="1" t="s">
        <v>12</v>
      </c>
      <c r="B28" s="1"/>
      <c r="C28" s="13"/>
      <c r="D28" s="22">
        <f>SUM(D23)</f>
        <v>1405.31</v>
      </c>
      <c r="E28" s="6"/>
      <c r="F28" s="6"/>
      <c r="G28" s="6"/>
      <c r="H28" s="6"/>
      <c r="I28" s="6"/>
      <c r="J28" s="6"/>
      <c r="K28" s="6"/>
      <c r="L28" s="6"/>
      <c r="M28" s="5"/>
      <c r="N28" s="5"/>
      <c r="O28" s="5"/>
      <c r="P28" s="5"/>
      <c r="Q28" s="5"/>
      <c r="R28" s="5"/>
      <c r="S28" s="5"/>
      <c r="T28" s="3"/>
      <c r="U28" s="2"/>
      <c r="V28" s="2"/>
      <c r="W28" s="2"/>
      <c r="X28" s="2"/>
      <c r="Y28" s="2"/>
      <c r="Z28" s="2"/>
    </row>
    <row r="29" spans="1:26" ht="16.5" thickTop="1" thickBot="1">
      <c r="A29" s="1" t="s">
        <v>13</v>
      </c>
      <c r="B29" s="1"/>
      <c r="C29" s="13"/>
      <c r="D29" s="25">
        <f>SUM(D26+D27-D28)</f>
        <v>2763.2400000000002</v>
      </c>
      <c r="E29" s="6"/>
      <c r="F29" s="6"/>
      <c r="G29" s="6"/>
      <c r="H29" s="6"/>
      <c r="I29" s="6"/>
      <c r="J29" s="6"/>
      <c r="K29" s="6"/>
      <c r="L29" s="6"/>
      <c r="M29" s="5"/>
      <c r="N29" s="5"/>
      <c r="O29" s="5"/>
      <c r="P29" s="5"/>
      <c r="Q29" s="5"/>
      <c r="R29" s="5"/>
      <c r="S29" s="5"/>
      <c r="T29" s="3"/>
      <c r="U29" s="2"/>
      <c r="V29" s="2"/>
      <c r="W29" s="2"/>
      <c r="X29" s="2"/>
      <c r="Y29" s="2"/>
      <c r="Z29" s="2"/>
    </row>
    <row r="30" spans="1:26" ht="15.75" thickTop="1">
      <c r="A30" s="1"/>
      <c r="B30" s="1"/>
      <c r="C30" s="13"/>
      <c r="D30" s="22"/>
      <c r="E30" s="6"/>
      <c r="F30" s="6"/>
      <c r="G30" s="6"/>
      <c r="H30" s="6"/>
      <c r="I30" s="6"/>
      <c r="J30" s="6"/>
      <c r="K30" s="6"/>
      <c r="L30" s="6"/>
      <c r="M30" s="5"/>
      <c r="N30" s="5"/>
      <c r="O30" s="5"/>
      <c r="P30" s="5"/>
      <c r="Q30" s="5"/>
      <c r="R30" s="5"/>
      <c r="S30" s="5"/>
      <c r="T30" s="3"/>
      <c r="U30" s="2"/>
      <c r="V30" s="2"/>
      <c r="W30" s="2"/>
      <c r="X30" s="2"/>
      <c r="Y30" s="2"/>
      <c r="Z30" s="2"/>
    </row>
    <row r="31" spans="1:26">
      <c r="A31" s="1"/>
      <c r="B31" s="1"/>
      <c r="C31" s="13"/>
      <c r="D31" s="22"/>
      <c r="E31" s="6"/>
      <c r="F31" s="6"/>
      <c r="G31" s="6"/>
      <c r="H31" s="6"/>
      <c r="I31" s="6"/>
      <c r="J31" s="6"/>
      <c r="K31" s="6"/>
      <c r="L31" s="6"/>
      <c r="M31" s="5"/>
      <c r="N31" s="5"/>
      <c r="O31" s="5"/>
      <c r="P31" s="5"/>
      <c r="Q31" s="5"/>
      <c r="R31" s="5"/>
      <c r="S31" s="5"/>
      <c r="T31" s="3"/>
      <c r="U31" s="2"/>
      <c r="V31" s="2"/>
      <c r="W31" s="2"/>
      <c r="X31" s="2"/>
      <c r="Y31" s="2"/>
      <c r="Z31" s="2"/>
    </row>
    <row r="32" spans="1:26">
      <c r="A32" s="1"/>
      <c r="B32" s="1"/>
      <c r="C32" s="13"/>
      <c r="D32" s="22"/>
      <c r="E32" s="6"/>
      <c r="F32" s="6"/>
      <c r="G32" s="6"/>
      <c r="H32" s="6"/>
      <c r="I32" s="6"/>
      <c r="J32" s="6"/>
      <c r="K32" s="6"/>
      <c r="L32" s="6"/>
      <c r="M32" s="5"/>
      <c r="N32" s="5"/>
      <c r="O32" s="5"/>
      <c r="P32" s="5"/>
      <c r="Q32" s="5"/>
      <c r="R32" s="5"/>
      <c r="S32" s="5"/>
      <c r="T32" s="3"/>
      <c r="U32" s="2"/>
      <c r="V32" s="2"/>
      <c r="W32" s="2"/>
      <c r="X32" s="2"/>
      <c r="Y32" s="2"/>
      <c r="Z32" s="2"/>
    </row>
    <row r="33" spans="1:26">
      <c r="A33" s="1"/>
      <c r="B33" s="1"/>
      <c r="C33" s="13"/>
      <c r="D33" s="22"/>
      <c r="E33" s="6"/>
      <c r="F33" s="6"/>
      <c r="G33" s="6"/>
      <c r="H33" s="6"/>
      <c r="I33" s="6"/>
      <c r="J33" s="6"/>
      <c r="K33" s="6"/>
      <c r="L33" s="6"/>
      <c r="M33" s="5"/>
      <c r="N33" s="5"/>
      <c r="O33" s="5"/>
      <c r="P33" s="5"/>
      <c r="Q33" s="5"/>
      <c r="R33" s="5"/>
      <c r="S33" s="5"/>
      <c r="T33" s="3"/>
      <c r="U33" s="2"/>
      <c r="V33" s="2"/>
      <c r="W33" s="2"/>
      <c r="X33" s="2"/>
      <c r="Y33" s="2"/>
      <c r="Z33" s="2"/>
    </row>
    <row r="34" spans="1:26">
      <c r="A34" s="1"/>
      <c r="B34" s="1"/>
      <c r="C34" s="13"/>
      <c r="D34" s="22"/>
      <c r="E34" s="6"/>
      <c r="F34" s="6"/>
      <c r="G34" s="6"/>
      <c r="H34" s="6"/>
      <c r="I34" s="6"/>
      <c r="J34" s="6"/>
      <c r="K34" s="6"/>
      <c r="L34" s="6"/>
      <c r="M34" s="5"/>
      <c r="N34" s="5"/>
      <c r="O34" s="5"/>
      <c r="P34" s="5"/>
      <c r="Q34" s="5"/>
      <c r="R34" s="5"/>
      <c r="S34" s="5"/>
      <c r="T34" s="3"/>
      <c r="U34" s="2"/>
      <c r="V34" s="2"/>
      <c r="W34" s="2"/>
      <c r="X34" s="2"/>
      <c r="Y34" s="2"/>
      <c r="Z34" s="2"/>
    </row>
    <row r="35" spans="1:26">
      <c r="A35" s="1" t="s">
        <v>49</v>
      </c>
      <c r="B35" s="1"/>
      <c r="C35" s="13"/>
      <c r="D35" s="22"/>
      <c r="E35" s="6"/>
      <c r="F35" s="6"/>
      <c r="G35" s="6"/>
      <c r="H35" s="6"/>
      <c r="I35" s="6"/>
      <c r="J35" s="6"/>
      <c r="K35" s="6"/>
      <c r="L35" s="6"/>
      <c r="M35" s="5"/>
      <c r="N35" s="5"/>
      <c r="O35" s="5"/>
      <c r="P35" s="5"/>
      <c r="Q35" s="5"/>
      <c r="R35" s="5"/>
      <c r="S35" s="5"/>
      <c r="T35" s="3"/>
      <c r="U35" s="2"/>
      <c r="V35" s="2"/>
      <c r="W35" s="2"/>
      <c r="X35" s="2"/>
      <c r="Y35" s="2"/>
      <c r="Z35" s="2"/>
    </row>
    <row r="36" spans="1:26">
      <c r="A36" s="1" t="s">
        <v>35</v>
      </c>
      <c r="B36" s="1"/>
      <c r="C36" s="13"/>
      <c r="D36" s="22"/>
      <c r="E36" s="6"/>
      <c r="F36" s="6"/>
      <c r="G36" s="1"/>
      <c r="H36" s="1"/>
      <c r="I36" s="1"/>
      <c r="J36" s="1"/>
      <c r="K36" s="1"/>
      <c r="L36" s="1"/>
      <c r="M36" s="7"/>
      <c r="N36" s="7"/>
      <c r="O36" s="7"/>
      <c r="P36" s="7"/>
      <c r="Q36" s="7"/>
      <c r="R36" s="7"/>
      <c r="S36" s="5"/>
      <c r="T36" s="3"/>
      <c r="U36" s="2"/>
      <c r="V36" s="2"/>
      <c r="W36" s="2"/>
      <c r="X36" s="2"/>
      <c r="Y36" s="2"/>
      <c r="Z36" s="2"/>
    </row>
    <row r="37" spans="1:26">
      <c r="A37" s="1" t="s">
        <v>14</v>
      </c>
      <c r="B37" s="1"/>
      <c r="C37" s="14"/>
      <c r="D37" s="22">
        <v>0</v>
      </c>
      <c r="E37" s="6"/>
      <c r="F37" s="6"/>
      <c r="G37" s="1"/>
      <c r="H37" s="1"/>
      <c r="I37" s="1"/>
      <c r="J37" s="1"/>
      <c r="K37" s="1"/>
      <c r="L37" s="1"/>
      <c r="M37" s="7"/>
      <c r="N37" s="7"/>
      <c r="O37" s="7"/>
      <c r="P37" s="7"/>
      <c r="Q37" s="7"/>
      <c r="R37" s="7"/>
      <c r="S37" s="5"/>
      <c r="T37" s="3"/>
      <c r="U37" s="2"/>
      <c r="V37" s="2"/>
      <c r="W37" s="2"/>
      <c r="X37" s="2"/>
      <c r="Y37" s="2"/>
      <c r="Z37" s="2"/>
    </row>
    <row r="38" spans="1:26" ht="15.75" thickBot="1">
      <c r="A38" s="1" t="s">
        <v>15</v>
      </c>
      <c r="B38" s="1"/>
      <c r="C38" s="14"/>
      <c r="D38" s="22"/>
      <c r="E38" s="6"/>
      <c r="F38" s="6"/>
      <c r="G38" s="6"/>
      <c r="H38" s="6"/>
      <c r="I38" s="6"/>
      <c r="J38" s="6"/>
      <c r="K38" s="6"/>
      <c r="L38" s="6"/>
      <c r="M38" s="5"/>
      <c r="N38" s="5"/>
      <c r="O38" s="5"/>
      <c r="P38" s="5"/>
      <c r="Q38" s="5"/>
      <c r="R38" s="5"/>
      <c r="S38" s="5"/>
      <c r="T38" s="3"/>
      <c r="U38" s="2"/>
      <c r="V38" s="2"/>
      <c r="W38" s="2"/>
      <c r="X38" s="2"/>
      <c r="Y38" s="2"/>
      <c r="Z38" s="2"/>
    </row>
    <row r="39" spans="1:26" ht="16.5" thickTop="1" thickBot="1">
      <c r="A39" s="1" t="s">
        <v>16</v>
      </c>
      <c r="B39" s="1"/>
      <c r="C39" s="13"/>
      <c r="D39" s="25">
        <f>SUM(D26+D27-D28)</f>
        <v>2763.2400000000002</v>
      </c>
      <c r="E39" s="6"/>
      <c r="F39" s="6"/>
      <c r="G39" s="6"/>
      <c r="H39" s="6"/>
      <c r="I39" s="6"/>
      <c r="J39" s="6"/>
      <c r="K39" s="6"/>
      <c r="L39" s="6"/>
      <c r="M39" s="5"/>
      <c r="N39" s="5"/>
      <c r="O39" s="5"/>
      <c r="P39" s="5"/>
      <c r="Q39" s="5"/>
      <c r="R39" s="5"/>
      <c r="S39" s="5"/>
      <c r="T39" s="3"/>
      <c r="U39" s="2"/>
      <c r="V39" s="2"/>
      <c r="W39" s="2"/>
      <c r="X39" s="2"/>
      <c r="Y39" s="2"/>
      <c r="Z39" s="2"/>
    </row>
    <row r="40" spans="1:26" ht="15.75" thickTop="1">
      <c r="A40" s="3"/>
      <c r="B40" s="6"/>
      <c r="C40" s="14"/>
      <c r="D40" s="15"/>
      <c r="E40" s="6"/>
      <c r="F40" s="6"/>
      <c r="G40" s="6"/>
      <c r="H40" s="6"/>
      <c r="I40" s="6"/>
      <c r="J40" s="6"/>
      <c r="K40" s="6"/>
      <c r="L40" s="6"/>
      <c r="M40" s="5"/>
      <c r="N40" s="5"/>
      <c r="O40" s="5"/>
      <c r="P40" s="5"/>
      <c r="Q40" s="5"/>
      <c r="R40" s="5"/>
      <c r="S40" s="5"/>
      <c r="T40" s="3"/>
      <c r="U40" s="2"/>
      <c r="V40" s="2"/>
      <c r="W40" s="2"/>
      <c r="X40" s="2"/>
      <c r="Y40" s="2"/>
      <c r="Z40" s="2"/>
    </row>
    <row r="41" spans="1:26">
      <c r="A41" s="1" t="s">
        <v>17</v>
      </c>
      <c r="B41" s="6"/>
      <c r="C41" s="14"/>
      <c r="D41" s="15"/>
      <c r="E41" s="6"/>
      <c r="F41" s="6"/>
      <c r="G41" s="1"/>
      <c r="H41" s="6"/>
      <c r="I41" s="6"/>
      <c r="J41" s="6"/>
      <c r="K41" s="6"/>
      <c r="L41" s="6"/>
      <c r="M41" s="5"/>
      <c r="N41" s="5"/>
      <c r="O41" s="3"/>
      <c r="P41" s="7"/>
      <c r="Q41" s="5"/>
      <c r="R41" s="5"/>
      <c r="S41" s="5"/>
      <c r="T41" s="3"/>
      <c r="U41" s="2"/>
      <c r="V41" s="2"/>
      <c r="W41" s="2"/>
      <c r="X41" s="2"/>
      <c r="Y41" s="2"/>
      <c r="Z41" s="2"/>
    </row>
    <row r="42" spans="1:26">
      <c r="A42" s="1" t="s">
        <v>18</v>
      </c>
      <c r="B42" s="6"/>
      <c r="C42" s="15"/>
      <c r="D42" s="15"/>
      <c r="E42" s="6"/>
      <c r="F42" s="6"/>
      <c r="G42" s="6"/>
      <c r="H42" s="6"/>
      <c r="I42" s="6"/>
      <c r="J42" s="6"/>
      <c r="K42" s="6"/>
      <c r="L42" s="6"/>
      <c r="M42" s="5"/>
      <c r="N42" s="5"/>
      <c r="O42" s="3"/>
      <c r="P42" s="7"/>
      <c r="Q42" s="5"/>
      <c r="R42" s="5"/>
      <c r="S42" s="5"/>
      <c r="T42" s="3"/>
      <c r="U42" s="2"/>
      <c r="V42" s="2"/>
      <c r="W42" s="2"/>
      <c r="X42" s="2"/>
      <c r="Y42" s="2"/>
      <c r="Z42" s="2"/>
    </row>
    <row r="43" spans="1:26">
      <c r="A43" s="1" t="s">
        <v>19</v>
      </c>
      <c r="B43" s="6"/>
      <c r="C43" s="14"/>
      <c r="D43" s="15"/>
      <c r="E43" s="6"/>
      <c r="F43" s="6"/>
      <c r="G43" s="6"/>
      <c r="H43" s="6"/>
      <c r="I43" s="6"/>
      <c r="J43" s="6"/>
      <c r="K43" s="6"/>
      <c r="L43" s="6"/>
      <c r="M43" s="5"/>
      <c r="N43" s="5"/>
      <c r="O43" s="5"/>
      <c r="P43" s="5"/>
      <c r="Q43" s="5"/>
      <c r="R43" s="5"/>
      <c r="S43" s="5"/>
      <c r="T43" s="3"/>
      <c r="U43" s="2"/>
      <c r="V43" s="2"/>
      <c r="W43" s="2"/>
      <c r="X43" s="2"/>
      <c r="Y43" s="2"/>
      <c r="Z43" s="2"/>
    </row>
    <row r="44" spans="1:26">
      <c r="A44" s="1" t="s">
        <v>20</v>
      </c>
      <c r="B44" s="3"/>
      <c r="C44" s="15"/>
      <c r="D44" s="15"/>
      <c r="E44" s="15"/>
      <c r="F44" s="15"/>
      <c r="G44" s="6"/>
      <c r="H44" s="6"/>
      <c r="I44" s="6"/>
      <c r="J44" s="6"/>
      <c r="K44" s="6"/>
      <c r="L44" s="6"/>
      <c r="M44" s="5"/>
      <c r="N44" s="5"/>
      <c r="O44" s="5"/>
      <c r="P44" s="5"/>
      <c r="Q44" s="5"/>
      <c r="R44" s="5"/>
      <c r="S44" s="5"/>
      <c r="T44" s="3"/>
      <c r="U44" s="2"/>
      <c r="V44" s="2"/>
      <c r="W44" s="2"/>
      <c r="X44" s="2"/>
      <c r="Y44" s="2"/>
      <c r="Z44" s="2"/>
    </row>
    <row r="45" spans="1:26">
      <c r="A45" s="1" t="s">
        <v>21</v>
      </c>
      <c r="B45" s="3"/>
      <c r="C45" s="15"/>
      <c r="D45" s="15"/>
      <c r="E45" s="15"/>
      <c r="F45" s="15"/>
      <c r="G45" s="6"/>
      <c r="H45" s="6"/>
      <c r="I45" s="6"/>
      <c r="J45" s="6"/>
      <c r="K45" s="6"/>
      <c r="L45" s="6"/>
      <c r="M45" s="5"/>
      <c r="N45" s="5"/>
      <c r="O45" s="5"/>
      <c r="P45" s="5"/>
      <c r="Q45" s="5"/>
      <c r="R45" s="5"/>
      <c r="S45" s="5"/>
      <c r="T45" s="3"/>
      <c r="U45" s="2"/>
      <c r="V45" s="2"/>
      <c r="W45" s="2"/>
      <c r="X45" s="2"/>
      <c r="Y45" s="2"/>
      <c r="Z45" s="2"/>
    </row>
    <row r="46" spans="1:26">
      <c r="A46" s="1" t="s">
        <v>22</v>
      </c>
      <c r="B46" s="3"/>
      <c r="C46" s="14"/>
      <c r="D46" s="15"/>
      <c r="E46" s="6"/>
      <c r="F46" s="6"/>
      <c r="G46" s="6"/>
      <c r="H46" s="6"/>
      <c r="I46" s="6"/>
      <c r="J46" s="6"/>
      <c r="K46" s="6"/>
      <c r="L46" s="6"/>
      <c r="M46" s="5"/>
      <c r="N46" s="5"/>
      <c r="O46" s="5"/>
      <c r="P46" s="5"/>
      <c r="Q46" s="5"/>
      <c r="R46" s="5"/>
      <c r="S46" s="5"/>
      <c r="T46" s="3"/>
      <c r="U46" s="2"/>
      <c r="V46" s="2"/>
      <c r="W46" s="2"/>
      <c r="X46" s="2"/>
      <c r="Y46" s="2"/>
      <c r="Z46" s="2"/>
    </row>
    <row r="47" spans="1:26">
      <c r="A47" s="4"/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>
      <c r="A48" s="3"/>
      <c r="B48" s="3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>
      <c r="A49" s="3"/>
      <c r="B49" s="3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>
      <c r="A50" s="3"/>
      <c r="B50" s="3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>
      <c r="A51" s="3"/>
      <c r="B51" s="3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>
      <c r="A52" s="3"/>
      <c r="B52" s="3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>
      <c r="A53" s="3"/>
      <c r="B53" s="3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>
      <c r="A54" s="4"/>
      <c r="B54" s="4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</sheetData>
  <mergeCells count="3">
    <mergeCell ref="E1:H1"/>
    <mergeCell ref="I1:N1"/>
    <mergeCell ref="O1:X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5"/>
  <sheetViews>
    <sheetView topLeftCell="A18" zoomScale="130" zoomScaleNormal="130" workbookViewId="0">
      <selection activeCell="E26" sqref="E26"/>
    </sheetView>
  </sheetViews>
  <sheetFormatPr defaultRowHeight="15"/>
  <cols>
    <col min="1" max="1" width="23.28515625" customWidth="1"/>
    <col min="2" max="2" width="14.5703125" style="17" customWidth="1"/>
    <col min="3" max="3" width="10.85546875" customWidth="1"/>
    <col min="4" max="4" width="14.140625" customWidth="1"/>
    <col min="5" max="5" width="11.42578125" customWidth="1"/>
    <col min="6" max="6" width="12.28515625" customWidth="1"/>
    <col min="7" max="7" width="14" customWidth="1"/>
  </cols>
  <sheetData>
    <row r="1" spans="1:6" s="19" customFormat="1">
      <c r="B1" s="20" t="s">
        <v>27</v>
      </c>
      <c r="C1" s="19" t="s">
        <v>45</v>
      </c>
      <c r="D1" s="19" t="s">
        <v>59</v>
      </c>
      <c r="E1" s="19" t="s">
        <v>27</v>
      </c>
      <c r="F1" s="19" t="s">
        <v>45</v>
      </c>
    </row>
    <row r="2" spans="1:6" s="19" customFormat="1">
      <c r="B2" s="20" t="s">
        <v>0</v>
      </c>
      <c r="C2" s="19" t="s">
        <v>0</v>
      </c>
      <c r="D2" s="19" t="s">
        <v>0</v>
      </c>
      <c r="E2" s="19" t="s">
        <v>0</v>
      </c>
      <c r="F2" s="19" t="s">
        <v>46</v>
      </c>
    </row>
    <row r="3" spans="1:6" s="19" customFormat="1">
      <c r="B3" s="20" t="s">
        <v>43</v>
      </c>
      <c r="C3" s="19" t="s">
        <v>40</v>
      </c>
      <c r="D3" s="19" t="s">
        <v>39</v>
      </c>
      <c r="E3" s="19" t="s">
        <v>39</v>
      </c>
      <c r="F3" s="19" t="s">
        <v>47</v>
      </c>
    </row>
    <row r="4" spans="1:6" s="19" customFormat="1">
      <c r="B4" s="20"/>
      <c r="D4" s="19" t="s">
        <v>57</v>
      </c>
    </row>
    <row r="5" spans="1:6" s="17" customFormat="1">
      <c r="A5" s="17" t="s">
        <v>23</v>
      </c>
      <c r="B5" s="17">
        <v>1600</v>
      </c>
      <c r="C5" s="17">
        <v>1600</v>
      </c>
      <c r="D5" s="17">
        <v>1600</v>
      </c>
      <c r="E5" s="17">
        <v>1600</v>
      </c>
      <c r="F5" s="17">
        <v>1600</v>
      </c>
    </row>
    <row r="6" spans="1:6" s="17" customFormat="1">
      <c r="A6" s="17" t="s">
        <v>24</v>
      </c>
      <c r="B6" s="17">
        <v>0</v>
      </c>
      <c r="C6" s="17">
        <v>0</v>
      </c>
      <c r="D6" s="17">
        <v>40</v>
      </c>
      <c r="E6" s="17">
        <v>40</v>
      </c>
      <c r="F6" s="17">
        <v>40</v>
      </c>
    </row>
    <row r="7" spans="1:6" s="17" customFormat="1">
      <c r="A7" s="17" t="s">
        <v>37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</row>
    <row r="8" spans="1:6" s="20" customFormat="1">
      <c r="B8" s="20">
        <f>SUM(B5:B7)</f>
        <v>1600</v>
      </c>
      <c r="C8" s="20">
        <f t="shared" ref="C8:F8" si="0">SUM(C5:C7)</f>
        <v>1600</v>
      </c>
      <c r="D8" s="20">
        <f t="shared" ref="D8" si="1">SUM(D5:D7)</f>
        <v>1640</v>
      </c>
      <c r="E8" s="20">
        <f>SUM(E5:E7)</f>
        <v>1640</v>
      </c>
      <c r="F8" s="20">
        <f t="shared" si="0"/>
        <v>1640</v>
      </c>
    </row>
    <row r="11" spans="1:6" s="19" customFormat="1">
      <c r="B11" s="19" t="s">
        <v>27</v>
      </c>
      <c r="C11" s="19" t="s">
        <v>28</v>
      </c>
      <c r="D11" s="19" t="s">
        <v>59</v>
      </c>
      <c r="E11" s="19" t="s">
        <v>27</v>
      </c>
      <c r="F11" s="19" t="s">
        <v>45</v>
      </c>
    </row>
    <row r="12" spans="1:6" s="19" customFormat="1">
      <c r="B12" s="19" t="s">
        <v>7</v>
      </c>
      <c r="C12" s="19" t="s">
        <v>7</v>
      </c>
      <c r="D12" s="19" t="s">
        <v>7</v>
      </c>
      <c r="E12" s="19" t="s">
        <v>7</v>
      </c>
      <c r="F12" s="19" t="s">
        <v>7</v>
      </c>
    </row>
    <row r="13" spans="1:6" s="19" customFormat="1" ht="15.75" customHeight="1">
      <c r="B13" s="19" t="s">
        <v>43</v>
      </c>
      <c r="C13" s="19" t="s">
        <v>39</v>
      </c>
      <c r="D13" s="19" t="s">
        <v>57</v>
      </c>
      <c r="E13" s="19" t="s">
        <v>39</v>
      </c>
      <c r="F13" s="19" t="s">
        <v>47</v>
      </c>
    </row>
    <row r="14" spans="1:6" s="19" customFormat="1" ht="15.75" customHeight="1"/>
    <row r="15" spans="1:6" s="17" customFormat="1">
      <c r="A15" s="17" t="s">
        <v>29</v>
      </c>
      <c r="B15" s="17">
        <v>717.01</v>
      </c>
      <c r="C15" s="17">
        <v>660</v>
      </c>
      <c r="D15" s="17">
        <v>660</v>
      </c>
      <c r="E15" s="17">
        <v>739.57</v>
      </c>
      <c r="F15" s="17">
        <v>680</v>
      </c>
    </row>
    <row r="16" spans="1:6" s="17" customFormat="1">
      <c r="A16" s="17" t="s">
        <v>30</v>
      </c>
      <c r="B16" s="17">
        <v>100</v>
      </c>
      <c r="C16" s="17">
        <v>100</v>
      </c>
      <c r="D16" s="17">
        <v>100</v>
      </c>
      <c r="E16" s="17">
        <v>100</v>
      </c>
      <c r="F16" s="17">
        <v>100</v>
      </c>
    </row>
    <row r="17" spans="1:6" s="17" customFormat="1">
      <c r="A17" s="17" t="s">
        <v>25</v>
      </c>
      <c r="B17" s="17">
        <v>242.37</v>
      </c>
      <c r="C17" s="17">
        <v>240</v>
      </c>
      <c r="D17" s="17">
        <v>218</v>
      </c>
      <c r="E17" s="17">
        <v>218</v>
      </c>
      <c r="F17" s="17">
        <v>230</v>
      </c>
    </row>
    <row r="18" spans="1:6" s="17" customFormat="1">
      <c r="A18" s="17" t="s">
        <v>31</v>
      </c>
      <c r="B18" s="17">
        <v>76.36</v>
      </c>
      <c r="C18" s="17">
        <v>65</v>
      </c>
      <c r="D18" s="17">
        <v>47.74</v>
      </c>
      <c r="E18" s="17">
        <v>47.74</v>
      </c>
      <c r="F18" s="17">
        <v>60</v>
      </c>
    </row>
    <row r="19" spans="1:6" s="17" customFormat="1">
      <c r="A19" s="17" t="s">
        <v>32</v>
      </c>
      <c r="B19" s="17">
        <v>520</v>
      </c>
      <c r="C19" s="17">
        <v>350</v>
      </c>
      <c r="D19" s="17">
        <v>350</v>
      </c>
      <c r="E19" s="17">
        <v>300</v>
      </c>
      <c r="F19" s="17">
        <v>350</v>
      </c>
    </row>
    <row r="20" spans="1:6" s="17" customFormat="1">
      <c r="A20" s="17" t="s">
        <v>38</v>
      </c>
      <c r="B20" s="17">
        <v>193</v>
      </c>
      <c r="C20" s="17">
        <v>0</v>
      </c>
      <c r="D20" s="17">
        <v>0</v>
      </c>
      <c r="E20" s="17">
        <v>0</v>
      </c>
      <c r="F20" s="17">
        <v>0</v>
      </c>
    </row>
    <row r="21" spans="1:6" s="17" customFormat="1">
      <c r="A21" s="17" t="s">
        <v>44</v>
      </c>
      <c r="B21" s="17">
        <v>200</v>
      </c>
      <c r="C21" s="17">
        <v>0</v>
      </c>
      <c r="D21" s="17">
        <v>0</v>
      </c>
      <c r="E21" s="17">
        <v>0</v>
      </c>
      <c r="F21" s="17">
        <v>0</v>
      </c>
    </row>
    <row r="22" spans="1:6" s="17" customFormat="1">
      <c r="A22" s="17" t="s">
        <v>60</v>
      </c>
      <c r="B22" s="17">
        <v>0</v>
      </c>
      <c r="C22" s="17">
        <v>0</v>
      </c>
      <c r="D22" s="17">
        <v>350</v>
      </c>
      <c r="E22" s="17">
        <v>0</v>
      </c>
      <c r="F22" s="17">
        <v>0</v>
      </c>
    </row>
    <row r="23" spans="1:6" s="17" customFormat="1">
      <c r="A23" s="17" t="s">
        <v>24</v>
      </c>
      <c r="B23" s="17">
        <v>40</v>
      </c>
      <c r="C23" s="17">
        <v>0</v>
      </c>
      <c r="D23" s="17">
        <v>40</v>
      </c>
      <c r="E23" s="17">
        <v>0</v>
      </c>
      <c r="F23" s="17">
        <v>0</v>
      </c>
    </row>
    <row r="24" spans="1:6" s="20" customFormat="1">
      <c r="B24" s="20">
        <f>SUM(B15:B23)</f>
        <v>2088.7399999999998</v>
      </c>
      <c r="C24" s="20">
        <f t="shared" ref="C24:F24" si="2">SUM(C15:C23)</f>
        <v>1415</v>
      </c>
      <c r="D24" s="20">
        <f t="shared" ref="D24" si="3">SUM(D15:D23)</f>
        <v>1765.74</v>
      </c>
      <c r="E24" s="20">
        <f>SUM(E15:E23)</f>
        <v>1405.3100000000002</v>
      </c>
      <c r="F24" s="20">
        <f t="shared" si="2"/>
        <v>1420</v>
      </c>
    </row>
    <row r="26" spans="1:6" s="19" customFormat="1">
      <c r="A26" s="19" t="s">
        <v>48</v>
      </c>
      <c r="B26" s="20">
        <v>2528.5500000000002</v>
      </c>
    </row>
    <row r="27" spans="1:6" s="19" customFormat="1">
      <c r="A27" s="19" t="s">
        <v>56</v>
      </c>
      <c r="B27" s="20">
        <f>SUM(B26+D8-D24)</f>
        <v>2402.8100000000004</v>
      </c>
    </row>
    <row r="29" spans="1:6" s="19" customFormat="1">
      <c r="A29" s="19" t="s">
        <v>58</v>
      </c>
      <c r="B29" s="20">
        <f>SUM(B26+E8-E24)</f>
        <v>2763.24</v>
      </c>
    </row>
    <row r="31" spans="1:6" ht="19.5" customHeight="1"/>
    <row r="35" spans="2:2" s="19" customFormat="1">
      <c r="B35" s="20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9"/>
  <sheetViews>
    <sheetView workbookViewId="0">
      <selection activeCell="F3" sqref="F3"/>
    </sheetView>
  </sheetViews>
  <sheetFormatPr defaultRowHeight="15"/>
  <cols>
    <col min="1" max="1" width="16.85546875" customWidth="1"/>
    <col min="2" max="3" width="9.140625" style="17"/>
  </cols>
  <sheetData>
    <row r="1" spans="1:4">
      <c r="A1" s="19" t="s">
        <v>90</v>
      </c>
    </row>
    <row r="2" spans="1:4">
      <c r="A2" s="19" t="s">
        <v>70</v>
      </c>
    </row>
    <row r="4" spans="1:4" s="19" customFormat="1">
      <c r="A4" s="19" t="s">
        <v>71</v>
      </c>
      <c r="B4" s="20" t="s">
        <v>72</v>
      </c>
      <c r="C4" s="20" t="s">
        <v>82</v>
      </c>
    </row>
    <row r="5" spans="1:4">
      <c r="A5" t="s">
        <v>4</v>
      </c>
      <c r="B5" s="17">
        <v>1600</v>
      </c>
      <c r="C5" s="17">
        <v>1600</v>
      </c>
    </row>
    <row r="6" spans="1:4">
      <c r="A6" t="s">
        <v>73</v>
      </c>
      <c r="B6" s="17">
        <v>0</v>
      </c>
      <c r="C6" s="17">
        <v>40</v>
      </c>
      <c r="D6" t="s">
        <v>83</v>
      </c>
    </row>
    <row r="7" spans="1:4">
      <c r="B7" s="20">
        <f>SUM(B5:B6)</f>
        <v>1600</v>
      </c>
      <c r="C7" s="20">
        <f>SUM(C5:C6)</f>
        <v>1640</v>
      </c>
    </row>
    <row r="8" spans="1:4">
      <c r="B8" s="20"/>
      <c r="C8" s="20"/>
    </row>
    <row r="10" spans="1:4" s="19" customFormat="1">
      <c r="A10" s="19" t="s">
        <v>74</v>
      </c>
      <c r="B10" s="20"/>
      <c r="C10" s="20"/>
    </row>
    <row r="11" spans="1:4">
      <c r="A11" t="s">
        <v>75</v>
      </c>
      <c r="B11" s="17">
        <v>717.01</v>
      </c>
      <c r="C11" s="17">
        <v>739.57</v>
      </c>
      <c r="D11" t="s">
        <v>88</v>
      </c>
    </row>
    <row r="12" spans="1:4">
      <c r="A12" t="s">
        <v>76</v>
      </c>
      <c r="B12" s="17">
        <v>242.37</v>
      </c>
      <c r="C12" s="17">
        <v>218</v>
      </c>
      <c r="D12" t="s">
        <v>89</v>
      </c>
    </row>
    <row r="13" spans="1:4">
      <c r="A13" t="s">
        <v>77</v>
      </c>
      <c r="B13" s="17">
        <v>76.36</v>
      </c>
      <c r="C13" s="17">
        <v>47.74</v>
      </c>
      <c r="D13" t="s">
        <v>86</v>
      </c>
    </row>
    <row r="14" spans="1:4">
      <c r="A14" t="s">
        <v>78</v>
      </c>
      <c r="B14" s="17">
        <v>520</v>
      </c>
      <c r="C14" s="17">
        <v>300</v>
      </c>
      <c r="D14" t="s">
        <v>87</v>
      </c>
    </row>
    <row r="15" spans="1:4">
      <c r="A15" t="s">
        <v>79</v>
      </c>
      <c r="B15" s="17">
        <v>100</v>
      </c>
      <c r="C15" s="17">
        <v>100</v>
      </c>
    </row>
    <row r="16" spans="1:4">
      <c r="A16" t="s">
        <v>80</v>
      </c>
      <c r="B16" s="17">
        <v>200</v>
      </c>
      <c r="C16" s="17">
        <v>0</v>
      </c>
      <c r="D16" t="s">
        <v>85</v>
      </c>
    </row>
    <row r="17" spans="1:4">
      <c r="A17" t="s">
        <v>81</v>
      </c>
      <c r="B17" s="17">
        <v>193</v>
      </c>
      <c r="C17" s="17">
        <v>0</v>
      </c>
      <c r="D17" t="s">
        <v>84</v>
      </c>
    </row>
    <row r="18" spans="1:4">
      <c r="A18" t="s">
        <v>24</v>
      </c>
      <c r="B18" s="17">
        <v>40</v>
      </c>
      <c r="C18" s="17">
        <v>0</v>
      </c>
    </row>
    <row r="19" spans="1:4">
      <c r="B19" s="20">
        <f>SUM(B11:B18)</f>
        <v>2088.7399999999998</v>
      </c>
      <c r="C19" s="20">
        <f>SUM(C11:C18)</f>
        <v>1405.31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3E7A9-7AE5-4704-9600-C379563511B9}">
  <dimension ref="A1:D29"/>
  <sheetViews>
    <sheetView tabSelected="1" topLeftCell="A6" workbookViewId="0">
      <selection activeCell="D27" sqref="D27"/>
    </sheetView>
  </sheetViews>
  <sheetFormatPr defaultRowHeight="15"/>
  <cols>
    <col min="1" max="1" width="15.5703125" style="17" customWidth="1"/>
    <col min="2" max="2" width="28.42578125" style="17" customWidth="1"/>
    <col min="3" max="3" width="13.140625" style="17" customWidth="1"/>
    <col min="4" max="4" width="10.28515625" style="17" bestFit="1" customWidth="1"/>
    <col min="5" max="16384" width="9.140625" style="17"/>
  </cols>
  <sheetData>
    <row r="1" spans="1:4" s="20" customFormat="1">
      <c r="A1" s="20" t="s">
        <v>91</v>
      </c>
      <c r="B1" s="33"/>
    </row>
    <row r="2" spans="1:4" s="20" customFormat="1">
      <c r="A2" s="20" t="s">
        <v>92</v>
      </c>
    </row>
    <row r="3" spans="1:4" s="20" customFormat="1"/>
    <row r="4" spans="1:4" s="20" customFormat="1"/>
    <row r="5" spans="1:4" s="20" customFormat="1">
      <c r="A5" s="20" t="s">
        <v>93</v>
      </c>
    </row>
    <row r="6" spans="1:4" s="20" customFormat="1">
      <c r="A6" s="20" t="s">
        <v>94</v>
      </c>
      <c r="D6" s="34">
        <v>2528.5500000000002</v>
      </c>
    </row>
    <row r="7" spans="1:4" s="20" customFormat="1"/>
    <row r="8" spans="1:4" s="20" customFormat="1"/>
    <row r="9" spans="1:4" s="20" customFormat="1">
      <c r="D9" s="35"/>
    </row>
    <row r="11" spans="1:4" s="20" customFormat="1">
      <c r="A11" s="20" t="s">
        <v>0</v>
      </c>
      <c r="D11" s="36">
        <v>1640</v>
      </c>
    </row>
    <row r="12" spans="1:4" s="20" customFormat="1">
      <c r="D12" s="36"/>
    </row>
    <row r="13" spans="1:4">
      <c r="D13" s="36"/>
    </row>
    <row r="14" spans="1:4" s="20" customFormat="1">
      <c r="D14" s="36"/>
    </row>
    <row r="15" spans="1:4" s="20" customFormat="1">
      <c r="A15" s="20" t="s">
        <v>95</v>
      </c>
      <c r="D15" s="34">
        <v>1405.31</v>
      </c>
    </row>
    <row r="16" spans="1:4" s="20" customFormat="1">
      <c r="D16" s="36"/>
    </row>
    <row r="17" spans="1:4">
      <c r="D17" s="36"/>
    </row>
    <row r="18" spans="1:4">
      <c r="D18" s="36"/>
    </row>
    <row r="19" spans="1:4">
      <c r="A19" s="20" t="s">
        <v>96</v>
      </c>
      <c r="B19" s="20"/>
    </row>
    <row r="20" spans="1:4">
      <c r="A20" s="20" t="s">
        <v>10</v>
      </c>
      <c r="B20" s="20"/>
      <c r="D20" s="37">
        <f>SUM(D6)</f>
        <v>2528.5500000000002</v>
      </c>
    </row>
    <row r="21" spans="1:4">
      <c r="A21" s="20" t="s">
        <v>11</v>
      </c>
      <c r="B21" s="20"/>
      <c r="D21" s="37">
        <f>SUM(D11)</f>
        <v>1640</v>
      </c>
    </row>
    <row r="22" spans="1:4">
      <c r="A22" s="20" t="s">
        <v>12</v>
      </c>
      <c r="B22" s="20"/>
      <c r="D22" s="37">
        <f>SUM(D15)</f>
        <v>1405.31</v>
      </c>
    </row>
    <row r="23" spans="1:4">
      <c r="A23" s="20" t="s">
        <v>97</v>
      </c>
      <c r="B23" s="20"/>
      <c r="D23" s="37">
        <f>SUM(D20+D21-D22)</f>
        <v>2763.2400000000002</v>
      </c>
    </row>
    <row r="24" spans="1:4">
      <c r="A24" s="20"/>
      <c r="B24" s="20"/>
    </row>
    <row r="25" spans="1:4">
      <c r="A25" s="20" t="s">
        <v>98</v>
      </c>
      <c r="B25" s="20"/>
      <c r="D25" s="37">
        <f>SUM(D23)</f>
        <v>2763.2400000000002</v>
      </c>
    </row>
    <row r="26" spans="1:4">
      <c r="A26" s="20" t="s">
        <v>14</v>
      </c>
      <c r="B26" s="20"/>
    </row>
    <row r="27" spans="1:4">
      <c r="A27" s="20" t="s">
        <v>99</v>
      </c>
      <c r="B27" s="20"/>
      <c r="D27" s="37"/>
    </row>
    <row r="28" spans="1:4">
      <c r="A28" s="20"/>
      <c r="B28" s="20"/>
    </row>
    <row r="29" spans="1:4">
      <c r="A29" s="20" t="s">
        <v>100</v>
      </c>
      <c r="B29" s="20"/>
      <c r="D29" s="35">
        <f>SUM(D20+D21-D22-D27)</f>
        <v>2763.2400000000002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REC&amp;PAY</vt:lpstr>
      <vt:lpstr>YEAR END &amp; BUDGET</vt:lpstr>
      <vt:lpstr>VARIANCES</vt:lpstr>
      <vt:lpstr>BANK REC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miller</dc:creator>
  <cp:lastModifiedBy>Claire</cp:lastModifiedBy>
  <cp:lastPrinted>2019-03-28T13:29:37Z</cp:lastPrinted>
  <dcterms:created xsi:type="dcterms:W3CDTF">2016-04-06T18:06:11Z</dcterms:created>
  <dcterms:modified xsi:type="dcterms:W3CDTF">2019-04-10T13:04:57Z</dcterms:modified>
</cp:coreProperties>
</file>