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Bavington\Finance\"/>
    </mc:Choice>
  </mc:AlternateContent>
  <xr:revisionPtr revIDLastSave="0" documentId="8_{9DF70873-A232-4325-A282-4F665B1A8882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C&amp;PAY" sheetId="1" r:id="rId1"/>
    <sheet name="YEAR END &amp; BUDGET" sheetId="2" r:id="rId2"/>
    <sheet name="VARIANCES 20 21" sheetId="4" r:id="rId3"/>
    <sheet name="VAT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B19" i="4"/>
  <c r="C8" i="4"/>
  <c r="B8" i="4"/>
  <c r="E24" i="2" l="1"/>
  <c r="F24" i="2"/>
  <c r="G24" i="2"/>
  <c r="E8" i="2"/>
  <c r="F8" i="2"/>
  <c r="G8" i="2"/>
  <c r="E11" i="1"/>
  <c r="F11" i="1"/>
  <c r="G11" i="1"/>
  <c r="H11" i="1"/>
  <c r="D11" i="1"/>
  <c r="B27" i="2" l="1"/>
  <c r="D24" i="2"/>
  <c r="D8" i="2"/>
  <c r="C24" i="2"/>
  <c r="C8" i="2"/>
  <c r="B24" i="2" l="1"/>
  <c r="B8" i="2" l="1"/>
  <c r="E23" i="1" l="1"/>
  <c r="F23" i="1"/>
  <c r="G23" i="1"/>
  <c r="H23" i="1"/>
  <c r="I23" i="1"/>
  <c r="J23" i="1"/>
  <c r="K23" i="1"/>
  <c r="D23" i="1"/>
  <c r="D36" i="1" l="1"/>
  <c r="D38" i="1"/>
  <c r="D37" i="1"/>
  <c r="D45" i="1" l="1"/>
  <c r="D39" i="1"/>
</calcChain>
</file>

<file path=xl/sharedStrings.xml><?xml version="1.0" encoding="utf-8"?>
<sst xmlns="http://schemas.openxmlformats.org/spreadsheetml/2006/main" count="146" uniqueCount="94">
  <si>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</si>
  <si>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</si>
  <si>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</si>
  <si>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</si>
  <si>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</si>
  <si>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</si>
  <si>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</si>
  <si>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</si>
  <si>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</si>
  <si>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</si>
  <si>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</si>
  <si>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</si>
  <si>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</si>
  <si>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</si>
  <si>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</si>
  <si>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</si>
  <si>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</si>
  <si>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</si>
  <si>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</si>
  <si>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</si>
  <si>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</si>
  <si>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</si>
  <si>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</si>
  <si>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INSURANCE</t>
  </si>
  <si>
    <t>ACTUAL</t>
  </si>
  <si>
    <t>SALARY/EXP</t>
  </si>
  <si>
    <t>HALL RENTAL</t>
  </si>
  <si>
    <t>NALC</t>
  </si>
  <si>
    <t>DONATIONS</t>
  </si>
  <si>
    <t>MISC</t>
  </si>
  <si>
    <t>Represented by Cash at Lloyds Current Account)</t>
  </si>
  <si>
    <t>SAL/EXP</t>
  </si>
  <si>
    <t>FUNDING</t>
  </si>
  <si>
    <t>GRIT BIN</t>
  </si>
  <si>
    <t>BUDGETED</t>
  </si>
  <si>
    <t xml:space="preserve">RECEIPTS </t>
  </si>
  <si>
    <t>2019-2020</t>
  </si>
  <si>
    <t>INTERPRETATION BOARD</t>
  </si>
  <si>
    <t>2020-2021</t>
  </si>
  <si>
    <t>Receipts and Payments Summary 1st April 2020 - 31st March 2021</t>
  </si>
  <si>
    <t>Opening Bank Balance at Lloyds 1/4/20</t>
  </si>
  <si>
    <t>Yr Ending 31.03.21</t>
  </si>
  <si>
    <t>o/b 1/4/20</t>
  </si>
  <si>
    <t>5.6.20</t>
  </si>
  <si>
    <t>Bacs</t>
  </si>
  <si>
    <t>HMRC</t>
  </si>
  <si>
    <t>FORECAST</t>
  </si>
  <si>
    <t>2021-2022</t>
  </si>
  <si>
    <t>1.5.20</t>
  </si>
  <si>
    <t>BACS</t>
  </si>
  <si>
    <t>Came &amp; Company</t>
  </si>
  <si>
    <t>3.4.20</t>
  </si>
  <si>
    <t>County Council</t>
  </si>
  <si>
    <t>5.9.20</t>
  </si>
  <si>
    <t>17.9.20</t>
  </si>
  <si>
    <t>CHQ</t>
  </si>
  <si>
    <t>Spanglefish</t>
  </si>
  <si>
    <t>website</t>
  </si>
  <si>
    <t>WEBSITE</t>
  </si>
  <si>
    <t>11.11.20</t>
  </si>
  <si>
    <t>Great North Air Ambulance</t>
  </si>
  <si>
    <t>Thockrington Church</t>
  </si>
  <si>
    <t>Tynedale Hospice</t>
  </si>
  <si>
    <t>4.2.21</t>
  </si>
  <si>
    <t>C Miller</t>
  </si>
  <si>
    <t>1.2.21</t>
  </si>
  <si>
    <t>D Debit</t>
  </si>
  <si>
    <t>ACCOUNTS FOR THE YEAR ENDED 31st MARCH 2021</t>
  </si>
  <si>
    <t>SUBS</t>
  </si>
  <si>
    <t>GRANTS</t>
  </si>
  <si>
    <t>c/b 31/3/21</t>
  </si>
  <si>
    <t>SPANGLEFISH</t>
  </si>
  <si>
    <t>17.9.21</t>
  </si>
  <si>
    <t>VARIANCES</t>
  </si>
  <si>
    <t>Receipts</t>
  </si>
  <si>
    <t>31.3.20</t>
  </si>
  <si>
    <t>31.3.21</t>
  </si>
  <si>
    <t>Precept</t>
  </si>
  <si>
    <t>Payments</t>
  </si>
  <si>
    <t>Salary/expenses</t>
  </si>
  <si>
    <t>Insurance</t>
  </si>
  <si>
    <t>BAVINGTON PARISH COUNCIL YEAR ENDING 31/3/21</t>
  </si>
  <si>
    <t>Funding</t>
  </si>
  <si>
    <t>Hall rental</t>
  </si>
  <si>
    <t>Donations</t>
  </si>
  <si>
    <t>Interpretation board</t>
  </si>
  <si>
    <t>Website</t>
  </si>
  <si>
    <t>VAT reclaimed relating to interpretation board y/e 21</t>
  </si>
  <si>
    <t>Funding received towards interpretation board y/e 20</t>
  </si>
  <si>
    <t>Decrease of travelling expenses claimed due to electronic meetings y/e 21</t>
  </si>
  <si>
    <t>No hall rental due, due to electronic meetings y/e 21</t>
  </si>
  <si>
    <t>Website upgraded y/e 21</t>
  </si>
  <si>
    <t>Interpretation board financed y/e 20</t>
  </si>
  <si>
    <t>Interpretation board project completed y/e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</si>
</sst>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9">
    <xf numFmtId="0" fontId="0" fillId="0" borderId="0" xfId="0"/>
    <xf numFmtId="165" fontId="7" fillId="0" borderId="0" xfId="6" applyNumberFormat="1" applyFont="1" applyAlignment="1">
      <alignment horizontal="left"/>
    </xf>
    <xf numFmtId="165" fontId="8" fillId="0" borderId="0" xfId="6" applyNumberFormat="1" applyFont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7" fillId="0" borderId="1" xfId="7" applyNumberFormat="1" applyFont="1" applyBorder="1" applyAlignment="1">
      <alignment horizontal="right"/>
    </xf>
    <xf numFmtId="0" fontId="11" fillId="0" borderId="0" xfId="6" applyFont="1"/>
    <xf numFmtId="0" fontId="12" fillId="0" borderId="0" xfId="6" applyFont="1"/>
    <xf numFmtId="165" fontId="13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7" fillId="0" borderId="0" xfId="6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6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0" fontId="12" fillId="0" borderId="0" xfId="6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4" fontId="11" fillId="0" borderId="0" xfId="7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9" fillId="0" borderId="0" xfId="6" applyNumberFormat="1" applyFont="1" applyAlignment="1">
      <alignment horizontal="left"/>
    </xf>
    <xf numFmtId="166" fontId="9" fillId="0" borderId="0" xfId="6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10" fillId="0" borderId="0" xfId="0" applyFont="1"/>
    <xf numFmtId="0" fontId="16" fillId="0" borderId="0" xfId="0" applyFont="1"/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right" vertical="center"/>
    </xf>
    <xf numFmtId="165" fontId="7" fillId="0" borderId="2" xfId="6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workbookViewId="0">
      <selection activeCell="G36" sqref="G36"/>
    </sheetView>
  </sheetViews>
  <sheetFormatPr defaultRowHeight="15"/>
  <cols>
    <col min="2" max="2" width="8.85546875" customWidth="1"/>
    <col min="3" max="3" width="20" style="17" customWidth="1"/>
    <col min="4" max="4" width="8.42578125" style="17" customWidth="1"/>
    <col min="5" max="6" width="7.7109375" style="17" customWidth="1"/>
    <col min="7" max="7" width="8.5703125" style="17" customWidth="1"/>
    <col min="8" max="8" width="6.42578125" style="17" customWidth="1"/>
    <col min="9" max="9" width="8" style="17" customWidth="1"/>
    <col min="10" max="10" width="9.140625" style="17"/>
  </cols>
  <sheetData>
    <row r="1" spans="1:24">
      <c r="A1" s="1" t="s">
        <v>67</v>
      </c>
      <c r="B1" s="1"/>
      <c r="C1" s="13"/>
      <c r="D1" s="22"/>
      <c r="E1" s="33"/>
      <c r="F1" s="33"/>
      <c r="G1" s="33"/>
      <c r="H1" s="33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W1" s="2"/>
      <c r="X1" s="3"/>
    </row>
    <row r="2" spans="1:24" s="19" customFormat="1">
      <c r="A2" s="1" t="s">
        <v>39</v>
      </c>
      <c r="B2" s="1"/>
      <c r="C2" s="13"/>
      <c r="D2" s="22"/>
      <c r="E2" s="12" t="s">
        <v>21</v>
      </c>
      <c r="F2" s="12" t="s">
        <v>22</v>
      </c>
      <c r="G2" s="12" t="s">
        <v>29</v>
      </c>
      <c r="H2" s="1"/>
      <c r="I2" s="1"/>
      <c r="J2" s="1"/>
      <c r="K2" s="7"/>
      <c r="L2" s="7"/>
      <c r="M2" s="7"/>
      <c r="N2" s="7"/>
      <c r="O2" s="11"/>
      <c r="P2" s="11"/>
      <c r="Q2" s="7"/>
      <c r="R2" s="11"/>
      <c r="S2" s="11"/>
      <c r="T2" s="7"/>
      <c r="U2" s="7"/>
      <c r="V2" s="10"/>
      <c r="W2" s="11"/>
      <c r="X2" s="11"/>
    </row>
    <row r="3" spans="1:24">
      <c r="A3" s="1"/>
      <c r="B3" s="1"/>
      <c r="C3" s="13"/>
      <c r="D3" s="24"/>
      <c r="E3" s="1"/>
      <c r="F3" s="1"/>
      <c r="G3" s="1"/>
      <c r="H3" s="1"/>
      <c r="I3" s="1"/>
      <c r="J3" s="1"/>
      <c r="K3" s="7"/>
      <c r="L3" s="7"/>
      <c r="M3" s="7"/>
      <c r="N3" s="7"/>
      <c r="O3" s="7"/>
      <c r="P3" s="7"/>
      <c r="Q3" s="10"/>
      <c r="R3" s="11"/>
      <c r="S3" s="11"/>
      <c r="T3" s="11"/>
      <c r="U3" s="11"/>
      <c r="V3" s="11"/>
      <c r="W3" s="11"/>
      <c r="X3" s="10"/>
    </row>
    <row r="4" spans="1:24">
      <c r="A4" s="1" t="s">
        <v>40</v>
      </c>
      <c r="B4" s="1"/>
      <c r="C4" s="13"/>
      <c r="D4" s="22">
        <v>1831.84</v>
      </c>
      <c r="E4" s="1"/>
      <c r="F4" s="1"/>
      <c r="G4" s="1"/>
      <c r="H4" s="1"/>
      <c r="I4" s="1"/>
      <c r="J4" s="1"/>
      <c r="K4" s="7"/>
      <c r="L4" s="7"/>
      <c r="M4" s="7"/>
      <c r="N4" s="7"/>
      <c r="O4" s="7"/>
      <c r="P4" s="7"/>
      <c r="Q4" s="10"/>
      <c r="R4" s="11"/>
      <c r="S4" s="11"/>
      <c r="T4" s="11"/>
      <c r="U4" s="11"/>
      <c r="V4" s="11"/>
      <c r="W4" s="11"/>
      <c r="X4" s="10"/>
    </row>
    <row r="5" spans="1:24">
      <c r="A5" s="6"/>
      <c r="B5" s="6"/>
      <c r="C5" s="14"/>
      <c r="D5" s="15"/>
      <c r="E5" s="1"/>
      <c r="F5" s="1"/>
      <c r="G5" s="1"/>
      <c r="H5" s="1"/>
      <c r="I5" s="1"/>
      <c r="J5" s="1"/>
      <c r="K5" s="7"/>
      <c r="L5" s="7"/>
      <c r="M5" s="7"/>
      <c r="N5" s="7"/>
      <c r="O5" s="7"/>
      <c r="P5" s="5"/>
      <c r="Q5" s="3"/>
      <c r="R5" s="2"/>
      <c r="S5" s="2"/>
      <c r="T5" s="2"/>
      <c r="U5" s="2"/>
      <c r="V5" s="2"/>
      <c r="W5" s="2"/>
      <c r="X5" s="3"/>
    </row>
    <row r="6" spans="1:24">
      <c r="A6" s="1" t="s">
        <v>0</v>
      </c>
      <c r="B6" s="1"/>
      <c r="C6" s="13"/>
      <c r="D6" s="22"/>
      <c r="E6" s="1"/>
      <c r="F6" s="1"/>
      <c r="G6" s="1"/>
      <c r="H6" s="1"/>
      <c r="I6" s="1"/>
      <c r="J6" s="1"/>
      <c r="K6" s="7"/>
      <c r="L6" s="7"/>
      <c r="M6" s="7"/>
      <c r="N6" s="7"/>
      <c r="O6" s="7"/>
      <c r="P6" s="7"/>
      <c r="Q6" s="10"/>
      <c r="R6" s="11"/>
      <c r="S6" s="11"/>
      <c r="T6" s="11"/>
      <c r="U6" s="11"/>
      <c r="V6" s="11"/>
      <c r="W6" s="11"/>
      <c r="X6" s="10"/>
    </row>
    <row r="7" spans="1:24">
      <c r="A7" s="1" t="s">
        <v>1</v>
      </c>
      <c r="B7" s="1" t="s">
        <v>2</v>
      </c>
      <c r="C7" s="13" t="s">
        <v>3</v>
      </c>
      <c r="D7" s="22"/>
      <c r="E7" s="1"/>
      <c r="F7" s="1"/>
      <c r="G7" s="1"/>
      <c r="H7" s="1"/>
      <c r="I7" s="1"/>
      <c r="J7" s="1"/>
      <c r="K7" s="7"/>
      <c r="L7" s="7"/>
      <c r="M7" s="7"/>
      <c r="N7" s="7"/>
      <c r="O7" s="7"/>
      <c r="P7" s="7"/>
      <c r="Q7" s="10"/>
      <c r="R7" s="11"/>
      <c r="S7" s="11"/>
      <c r="T7" s="11"/>
      <c r="U7" s="11"/>
      <c r="V7" s="11"/>
      <c r="W7" s="11"/>
      <c r="X7" s="10"/>
    </row>
    <row r="8" spans="1:24">
      <c r="A8" s="1" t="s">
        <v>51</v>
      </c>
      <c r="B8" s="1" t="s">
        <v>44</v>
      </c>
      <c r="C8" s="13" t="s">
        <v>52</v>
      </c>
      <c r="D8" s="22">
        <v>800</v>
      </c>
      <c r="E8" s="1">
        <v>800</v>
      </c>
      <c r="F8" s="1"/>
      <c r="G8" s="1"/>
      <c r="H8" s="1"/>
      <c r="I8" s="1"/>
      <c r="J8" s="1"/>
      <c r="K8" s="7"/>
      <c r="L8" s="7"/>
      <c r="M8" s="7"/>
      <c r="N8" s="7"/>
      <c r="O8" s="7"/>
      <c r="P8" s="7"/>
      <c r="Q8" s="10"/>
      <c r="R8" s="11"/>
      <c r="S8" s="11"/>
      <c r="T8" s="11"/>
      <c r="U8" s="11"/>
      <c r="V8" s="11"/>
      <c r="W8" s="11"/>
      <c r="X8" s="10"/>
    </row>
    <row r="9" spans="1:24">
      <c r="A9" s="1" t="s">
        <v>43</v>
      </c>
      <c r="B9" s="1" t="s">
        <v>44</v>
      </c>
      <c r="C9" s="13" t="s">
        <v>45</v>
      </c>
      <c r="D9" s="22">
        <v>198</v>
      </c>
      <c r="E9" s="1"/>
      <c r="F9" s="1">
        <v>198</v>
      </c>
      <c r="G9" s="1"/>
      <c r="H9" s="1"/>
      <c r="I9" s="1"/>
      <c r="J9" s="1"/>
      <c r="K9" s="7"/>
      <c r="L9" s="7"/>
      <c r="M9" s="7"/>
      <c r="N9" s="7"/>
      <c r="O9" s="7"/>
      <c r="P9" s="7"/>
      <c r="Q9" s="10"/>
      <c r="R9" s="11"/>
      <c r="S9" s="11"/>
      <c r="T9" s="11"/>
      <c r="U9" s="11"/>
      <c r="V9" s="11"/>
      <c r="W9" s="11"/>
      <c r="X9" s="10"/>
    </row>
    <row r="10" spans="1:24" ht="15.75" thickBot="1">
      <c r="A10" s="6" t="s">
        <v>53</v>
      </c>
      <c r="B10" s="21" t="s">
        <v>44</v>
      </c>
      <c r="C10" s="14" t="s">
        <v>52</v>
      </c>
      <c r="D10" s="23">
        <v>800</v>
      </c>
      <c r="E10" s="1">
        <v>800</v>
      </c>
      <c r="F10" s="6"/>
      <c r="G10" s="1"/>
      <c r="H10" s="1"/>
      <c r="I10" s="1"/>
      <c r="J10" s="1"/>
      <c r="K10" s="7"/>
      <c r="L10" s="7"/>
      <c r="M10" s="7"/>
      <c r="N10" s="7"/>
      <c r="O10" s="7"/>
      <c r="P10" s="5"/>
      <c r="Q10" s="3"/>
      <c r="R10" s="2"/>
      <c r="S10" s="2"/>
      <c r="T10" s="2"/>
      <c r="U10" s="2"/>
      <c r="V10" s="2"/>
      <c r="W10" s="2"/>
      <c r="X10" s="3"/>
    </row>
    <row r="11" spans="1:24" ht="16.5" thickTop="1" thickBot="1">
      <c r="A11" s="1" t="s">
        <v>4</v>
      </c>
      <c r="B11" s="1"/>
      <c r="C11" s="13"/>
      <c r="D11" s="25">
        <f>SUM(D8:D10)</f>
        <v>1798</v>
      </c>
      <c r="E11" s="25">
        <f>SUM(E8:E10)</f>
        <v>1600</v>
      </c>
      <c r="F11" s="25">
        <f>SUM(F8:F10)</f>
        <v>198</v>
      </c>
      <c r="G11" s="25">
        <f>SUM(G8:G10)</f>
        <v>0</v>
      </c>
      <c r="H11" s="25">
        <f>SUM(H8:H10)</f>
        <v>0</v>
      </c>
      <c r="I11" s="25"/>
      <c r="J11" s="1"/>
      <c r="K11" s="7"/>
      <c r="L11" s="5"/>
      <c r="M11" s="5"/>
      <c r="N11" s="5"/>
      <c r="O11" s="5"/>
      <c r="P11" s="5"/>
      <c r="Q11" s="3"/>
      <c r="R11" s="2"/>
      <c r="S11" s="2"/>
      <c r="T11" s="2"/>
      <c r="U11" s="2"/>
      <c r="V11" s="2"/>
      <c r="W11" s="2"/>
      <c r="X11" s="3"/>
    </row>
    <row r="12" spans="1:24" ht="15.75" thickTop="1">
      <c r="A12" s="6"/>
      <c r="B12" s="6"/>
      <c r="C12" s="14"/>
      <c r="D12" s="15"/>
      <c r="E12" s="15"/>
      <c r="F12" s="15"/>
      <c r="G12" s="15"/>
      <c r="H12" s="15"/>
      <c r="I12" s="6"/>
      <c r="J12" s="6"/>
      <c r="K12" s="5"/>
      <c r="L12" s="5"/>
      <c r="M12" s="5"/>
      <c r="N12" s="5"/>
      <c r="O12" s="5"/>
      <c r="P12" s="5"/>
      <c r="Q12" s="3"/>
      <c r="R12" s="2"/>
      <c r="S12" s="2"/>
      <c r="T12" s="2"/>
      <c r="U12" s="2"/>
      <c r="V12" s="2"/>
      <c r="W12" s="2"/>
      <c r="X12" s="4"/>
    </row>
    <row r="13" spans="1:24">
      <c r="A13" s="12" t="s">
        <v>5</v>
      </c>
      <c r="B13" s="1"/>
      <c r="C13" s="13"/>
      <c r="D13" s="22"/>
      <c r="E13" s="1"/>
      <c r="F13" s="1"/>
      <c r="G13" s="6"/>
      <c r="H13" s="6"/>
      <c r="I13" s="6"/>
      <c r="J13" s="6"/>
      <c r="K13" s="5"/>
      <c r="L13" s="5"/>
      <c r="M13" s="5"/>
      <c r="N13" s="5"/>
      <c r="O13" s="5"/>
      <c r="P13" s="5"/>
      <c r="Q13" s="3"/>
      <c r="R13" s="2"/>
      <c r="S13" s="2"/>
      <c r="T13" s="2"/>
      <c r="U13" s="2"/>
      <c r="V13" s="2"/>
      <c r="W13" s="2"/>
    </row>
    <row r="14" spans="1:24" s="19" customFormat="1">
      <c r="A14" s="1" t="s">
        <v>1</v>
      </c>
      <c r="B14" s="1" t="s">
        <v>6</v>
      </c>
      <c r="C14" s="13" t="s">
        <v>3</v>
      </c>
      <c r="D14" s="22"/>
      <c r="E14" s="1" t="s">
        <v>31</v>
      </c>
      <c r="F14" s="1" t="s">
        <v>22</v>
      </c>
      <c r="G14" s="1" t="s">
        <v>23</v>
      </c>
      <c r="H14" s="1" t="s">
        <v>68</v>
      </c>
      <c r="I14" s="1" t="s">
        <v>69</v>
      </c>
      <c r="J14" s="1" t="s">
        <v>57</v>
      </c>
      <c r="K14" s="7"/>
      <c r="L14" s="7"/>
      <c r="M14" s="7"/>
      <c r="N14" s="7"/>
      <c r="O14" s="7"/>
      <c r="P14" s="7"/>
      <c r="Q14" s="10"/>
      <c r="R14" s="11"/>
      <c r="S14" s="11"/>
      <c r="T14" s="11"/>
      <c r="U14" s="11"/>
      <c r="V14" s="11"/>
      <c r="W14" s="11"/>
    </row>
    <row r="15" spans="1:24">
      <c r="A15" s="1" t="s">
        <v>48</v>
      </c>
      <c r="B15" s="18" t="s">
        <v>49</v>
      </c>
      <c r="C15" s="13" t="s">
        <v>27</v>
      </c>
      <c r="D15" s="22">
        <v>50.06</v>
      </c>
      <c r="E15" s="6"/>
      <c r="F15" s="6"/>
      <c r="G15" s="6"/>
      <c r="H15" s="6">
        <v>50.06</v>
      </c>
      <c r="I15" s="6"/>
      <c r="J15" s="6"/>
      <c r="K15" s="5"/>
      <c r="L15" s="5"/>
      <c r="M15" s="5"/>
      <c r="N15" s="5"/>
      <c r="O15" s="5"/>
      <c r="P15" s="5"/>
      <c r="Q15" s="3"/>
      <c r="R15" s="2"/>
      <c r="S15" s="2"/>
      <c r="T15" s="2"/>
      <c r="U15" s="2"/>
      <c r="V15" s="2"/>
      <c r="W15" s="2"/>
    </row>
    <row r="16" spans="1:24">
      <c r="A16" s="6" t="s">
        <v>48</v>
      </c>
      <c r="B16" s="18" t="s">
        <v>49</v>
      </c>
      <c r="C16" s="14" t="s">
        <v>50</v>
      </c>
      <c r="D16" s="23">
        <v>218</v>
      </c>
      <c r="E16" s="6"/>
      <c r="F16" s="6"/>
      <c r="G16" s="1">
        <v>218</v>
      </c>
      <c r="H16" s="1"/>
      <c r="I16" s="1"/>
      <c r="J16" s="1"/>
      <c r="K16" s="7"/>
      <c r="L16" s="7"/>
      <c r="M16" s="7"/>
      <c r="N16" s="5"/>
      <c r="O16" s="7"/>
      <c r="P16" s="5"/>
      <c r="Q16" s="3"/>
      <c r="R16" s="2"/>
      <c r="S16" s="2"/>
      <c r="T16" s="2"/>
      <c r="U16" s="2"/>
      <c r="V16" s="2"/>
      <c r="W16" s="2"/>
    </row>
    <row r="17" spans="1:23">
      <c r="A17" s="6" t="s">
        <v>54</v>
      </c>
      <c r="B17" s="18" t="s">
        <v>55</v>
      </c>
      <c r="C17" s="14" t="s">
        <v>56</v>
      </c>
      <c r="D17" s="23">
        <v>103</v>
      </c>
      <c r="E17" s="6"/>
      <c r="F17" s="6">
        <v>17.170000000000002</v>
      </c>
      <c r="G17" s="6"/>
      <c r="H17" s="6"/>
      <c r="I17" s="6"/>
      <c r="J17" s="6">
        <v>85.83</v>
      </c>
      <c r="K17" s="5"/>
      <c r="L17" s="5"/>
      <c r="M17" s="5"/>
      <c r="N17" s="5"/>
      <c r="O17" s="5"/>
      <c r="P17" s="5"/>
      <c r="Q17" s="3"/>
      <c r="R17" s="2"/>
      <c r="S17" s="2"/>
      <c r="T17" s="2"/>
      <c r="U17" s="2"/>
      <c r="V17" s="2"/>
      <c r="W17" s="2"/>
    </row>
    <row r="18" spans="1:23">
      <c r="A18" s="6" t="s">
        <v>59</v>
      </c>
      <c r="B18" s="18" t="s">
        <v>49</v>
      </c>
      <c r="C18" s="14" t="s">
        <v>60</v>
      </c>
      <c r="D18" s="23">
        <v>100</v>
      </c>
      <c r="E18" s="6"/>
      <c r="F18" s="6"/>
      <c r="G18" s="6"/>
      <c r="H18" s="6"/>
      <c r="I18" s="6">
        <v>100</v>
      </c>
      <c r="J18" s="6"/>
      <c r="K18" s="5"/>
      <c r="L18" s="5"/>
      <c r="M18" s="5"/>
      <c r="N18" s="5"/>
      <c r="O18" s="5"/>
      <c r="P18" s="5"/>
      <c r="Q18" s="2"/>
      <c r="R18" s="2"/>
      <c r="S18" s="2"/>
      <c r="T18" s="2"/>
      <c r="U18" s="2"/>
      <c r="V18" s="2"/>
      <c r="W18" s="2"/>
    </row>
    <row r="19" spans="1:23">
      <c r="A19" s="9" t="s">
        <v>59</v>
      </c>
      <c r="B19" s="18" t="s">
        <v>49</v>
      </c>
      <c r="C19" s="15" t="s">
        <v>61</v>
      </c>
      <c r="D19" s="26">
        <v>100</v>
      </c>
      <c r="E19" s="6"/>
      <c r="F19" s="6"/>
      <c r="G19" s="15"/>
      <c r="H19" s="6"/>
      <c r="I19" s="6">
        <v>100</v>
      </c>
      <c r="J19" s="6"/>
      <c r="K19" s="5"/>
      <c r="L19" s="5"/>
      <c r="M19" s="5"/>
      <c r="N19" s="5"/>
      <c r="O19" s="5"/>
      <c r="P19" s="5"/>
      <c r="Q19" s="2"/>
      <c r="R19" s="2"/>
      <c r="S19" s="2"/>
      <c r="T19" s="2"/>
      <c r="U19" s="2"/>
      <c r="V19" s="2"/>
      <c r="W19" s="2"/>
    </row>
    <row r="20" spans="1:23">
      <c r="A20" s="6" t="s">
        <v>59</v>
      </c>
      <c r="B20" s="18" t="s">
        <v>49</v>
      </c>
      <c r="C20" s="15" t="s">
        <v>62</v>
      </c>
      <c r="D20" s="27">
        <v>100</v>
      </c>
      <c r="E20" s="6"/>
      <c r="F20" s="6"/>
      <c r="G20" s="6"/>
      <c r="H20" s="6"/>
      <c r="I20" s="6">
        <v>100</v>
      </c>
      <c r="J20" s="6"/>
      <c r="K20" s="5"/>
      <c r="L20" s="5"/>
      <c r="M20" s="5"/>
      <c r="N20" s="5"/>
      <c r="O20" s="5"/>
      <c r="P20" s="5"/>
      <c r="Q20" s="3"/>
      <c r="R20" s="2"/>
      <c r="S20" s="2"/>
      <c r="T20" s="2"/>
      <c r="U20" s="2"/>
      <c r="V20" s="2"/>
      <c r="W20" s="2"/>
    </row>
    <row r="21" spans="1:23">
      <c r="A21" s="6" t="s">
        <v>65</v>
      </c>
      <c r="B21" s="18" t="s">
        <v>66</v>
      </c>
      <c r="C21" s="15" t="s">
        <v>45</v>
      </c>
      <c r="D21" s="28">
        <v>130.19999999999999</v>
      </c>
      <c r="E21" s="6">
        <v>130.19999999999999</v>
      </c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3"/>
      <c r="R21" s="2"/>
      <c r="S21" s="2"/>
      <c r="T21" s="2"/>
      <c r="U21" s="2"/>
      <c r="V21" s="2"/>
      <c r="W21" s="2"/>
    </row>
    <row r="22" spans="1:23" ht="15.75" thickBot="1">
      <c r="A22" s="6" t="s">
        <v>63</v>
      </c>
      <c r="B22" s="18" t="s">
        <v>49</v>
      </c>
      <c r="C22" s="15" t="s">
        <v>64</v>
      </c>
      <c r="D22" s="29">
        <v>541.76</v>
      </c>
      <c r="E22" s="6">
        <v>541.76</v>
      </c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3"/>
      <c r="R22" s="2"/>
      <c r="S22" s="2"/>
      <c r="T22" s="2"/>
      <c r="U22" s="2"/>
      <c r="V22" s="2"/>
      <c r="W22" s="2"/>
    </row>
    <row r="23" spans="1:23" ht="16.5" thickTop="1" thickBot="1">
      <c r="A23" s="1" t="s">
        <v>4</v>
      </c>
      <c r="B23" s="1"/>
      <c r="C23" s="13"/>
      <c r="D23" s="25">
        <f t="shared" ref="D23:K23" si="0">SUM(D15:D22)</f>
        <v>1343.02</v>
      </c>
      <c r="E23" s="25">
        <f t="shared" si="0"/>
        <v>671.96</v>
      </c>
      <c r="F23" s="25">
        <f t="shared" si="0"/>
        <v>17.170000000000002</v>
      </c>
      <c r="G23" s="25">
        <f t="shared" si="0"/>
        <v>218</v>
      </c>
      <c r="H23" s="25">
        <f t="shared" si="0"/>
        <v>50.06</v>
      </c>
      <c r="I23" s="25">
        <f t="shared" si="0"/>
        <v>300</v>
      </c>
      <c r="J23" s="25">
        <f t="shared" si="0"/>
        <v>85.83</v>
      </c>
      <c r="K23" s="25">
        <f t="shared" si="0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2"/>
      <c r="W23" s="2"/>
    </row>
    <row r="24" spans="1:23" ht="15.75" thickTop="1">
      <c r="A24" s="1"/>
      <c r="B24" s="1"/>
      <c r="C24" s="13"/>
      <c r="D24" s="22"/>
      <c r="E24" s="1"/>
      <c r="F24" s="1"/>
      <c r="G24" s="6"/>
      <c r="H24" s="6"/>
      <c r="I24" s="6"/>
      <c r="J24" s="6"/>
      <c r="K24" s="5"/>
      <c r="L24" s="5"/>
      <c r="M24" s="5"/>
      <c r="N24" s="5"/>
      <c r="O24" s="5"/>
      <c r="P24" s="5"/>
      <c r="Q24" s="3"/>
      <c r="R24" s="2"/>
      <c r="S24" s="2"/>
      <c r="T24" s="2"/>
      <c r="U24" s="2"/>
      <c r="V24" s="2"/>
      <c r="W24" s="2"/>
    </row>
    <row r="25" spans="1:23">
      <c r="A25" s="1"/>
      <c r="B25" s="1"/>
      <c r="C25" s="13"/>
      <c r="D25" s="22"/>
      <c r="E25" s="1"/>
      <c r="F25" s="1"/>
      <c r="G25" s="6"/>
      <c r="H25" s="6"/>
      <c r="I25" s="6"/>
      <c r="J25" s="6"/>
      <c r="K25" s="5"/>
      <c r="L25" s="5"/>
      <c r="M25" s="5"/>
      <c r="N25" s="5"/>
      <c r="O25" s="5"/>
      <c r="P25" s="5"/>
      <c r="Q25" s="3"/>
      <c r="R25" s="2"/>
      <c r="S25" s="2"/>
      <c r="T25" s="2"/>
      <c r="U25" s="2"/>
      <c r="V25" s="2"/>
      <c r="W25" s="2"/>
    </row>
    <row r="26" spans="1:23">
      <c r="A26" s="1"/>
      <c r="B26" s="1"/>
      <c r="C26" s="13"/>
      <c r="D26" s="22"/>
      <c r="E26" s="1"/>
      <c r="F26" s="1"/>
      <c r="G26" s="6"/>
      <c r="H26" s="6"/>
      <c r="I26" s="6"/>
      <c r="J26" s="6"/>
      <c r="K26" s="5"/>
      <c r="L26" s="5"/>
      <c r="M26" s="5"/>
      <c r="N26" s="5"/>
      <c r="O26" s="5"/>
      <c r="P26" s="5"/>
      <c r="Q26" s="3"/>
      <c r="R26" s="2"/>
      <c r="S26" s="2"/>
      <c r="T26" s="2"/>
      <c r="U26" s="2"/>
      <c r="V26" s="2"/>
      <c r="W26" s="2"/>
    </row>
    <row r="27" spans="1:23">
      <c r="A27" s="1"/>
      <c r="B27" s="1"/>
      <c r="C27" s="13"/>
      <c r="D27" s="22"/>
      <c r="E27" s="1"/>
      <c r="F27" s="1"/>
      <c r="G27" s="6"/>
      <c r="H27" s="6"/>
      <c r="I27" s="6"/>
      <c r="J27" s="6"/>
      <c r="K27" s="5"/>
      <c r="L27" s="5"/>
      <c r="M27" s="5"/>
      <c r="N27" s="5"/>
      <c r="O27" s="5"/>
      <c r="P27" s="5"/>
      <c r="Q27" s="3"/>
      <c r="R27" s="2"/>
      <c r="S27" s="2"/>
      <c r="T27" s="2"/>
      <c r="U27" s="2"/>
      <c r="V27" s="2"/>
      <c r="W27" s="2"/>
    </row>
    <row r="28" spans="1:23">
      <c r="A28" s="1"/>
      <c r="B28" s="1"/>
      <c r="C28" s="13"/>
      <c r="D28" s="22"/>
      <c r="E28" s="1"/>
      <c r="F28" s="1"/>
      <c r="G28" s="6"/>
      <c r="H28" s="6"/>
      <c r="I28" s="6"/>
      <c r="J28" s="6"/>
      <c r="K28" s="5"/>
      <c r="L28" s="5"/>
      <c r="M28" s="5"/>
      <c r="N28" s="5"/>
      <c r="O28" s="5"/>
      <c r="P28" s="5"/>
      <c r="Q28" s="3"/>
      <c r="R28" s="2"/>
      <c r="S28" s="2"/>
      <c r="T28" s="2"/>
      <c r="U28" s="2"/>
      <c r="V28" s="2"/>
      <c r="W28" s="2"/>
    </row>
    <row r="29" spans="1:23">
      <c r="A29" s="1"/>
      <c r="B29" s="1"/>
      <c r="C29" s="13"/>
      <c r="D29" s="22"/>
      <c r="E29" s="1"/>
      <c r="F29" s="1"/>
      <c r="G29" s="6"/>
      <c r="H29" s="6"/>
      <c r="I29" s="6"/>
      <c r="J29" s="6"/>
      <c r="K29" s="5"/>
      <c r="L29" s="5"/>
      <c r="M29" s="5"/>
      <c r="N29" s="5"/>
      <c r="O29" s="5"/>
      <c r="P29" s="5"/>
      <c r="Q29" s="3"/>
      <c r="R29" s="2"/>
      <c r="S29" s="2"/>
      <c r="T29" s="2"/>
      <c r="U29" s="2"/>
      <c r="V29" s="2"/>
      <c r="W29" s="2"/>
    </row>
    <row r="30" spans="1:23">
      <c r="A30" s="1"/>
      <c r="B30" s="1"/>
      <c r="C30" s="13"/>
      <c r="D30" s="22"/>
      <c r="E30" s="1"/>
      <c r="F30" s="1"/>
      <c r="G30" s="6"/>
      <c r="H30" s="6"/>
      <c r="I30" s="6"/>
      <c r="J30" s="6"/>
      <c r="K30" s="5"/>
      <c r="L30" s="5"/>
      <c r="M30" s="5"/>
      <c r="N30" s="5"/>
      <c r="O30" s="5"/>
      <c r="P30" s="5"/>
      <c r="Q30" s="3"/>
      <c r="R30" s="2"/>
      <c r="S30" s="2"/>
      <c r="T30" s="2"/>
      <c r="U30" s="2"/>
      <c r="V30" s="2"/>
      <c r="W30" s="2"/>
    </row>
    <row r="31" spans="1:23">
      <c r="A31" s="1"/>
      <c r="B31" s="1"/>
      <c r="C31" s="13"/>
      <c r="D31" s="22"/>
      <c r="E31" s="1"/>
      <c r="F31" s="1"/>
      <c r="G31" s="6"/>
      <c r="H31" s="6"/>
      <c r="I31" s="6"/>
      <c r="J31" s="6"/>
      <c r="K31" s="5"/>
      <c r="L31" s="5"/>
      <c r="M31" s="5"/>
      <c r="N31" s="5"/>
      <c r="O31" s="5"/>
      <c r="P31" s="5"/>
      <c r="Q31" s="3"/>
      <c r="R31" s="2"/>
      <c r="S31" s="2"/>
      <c r="T31" s="2"/>
      <c r="U31" s="2"/>
      <c r="V31" s="2"/>
      <c r="W31" s="2"/>
    </row>
    <row r="32" spans="1:23">
      <c r="A32" s="1"/>
      <c r="B32" s="1"/>
      <c r="C32" s="13"/>
      <c r="D32" s="22"/>
      <c r="E32" s="1"/>
      <c r="F32" s="1"/>
      <c r="G32" s="6"/>
      <c r="H32" s="6"/>
      <c r="I32" s="6"/>
      <c r="J32" s="6"/>
      <c r="K32" s="5"/>
      <c r="L32" s="5"/>
      <c r="M32" s="5"/>
      <c r="N32" s="5"/>
      <c r="O32" s="5"/>
      <c r="P32" s="5"/>
      <c r="Q32" s="3"/>
      <c r="R32" s="2"/>
      <c r="S32" s="2"/>
      <c r="T32" s="2"/>
      <c r="U32" s="2"/>
      <c r="V32" s="2"/>
      <c r="W32" s="2"/>
    </row>
    <row r="33" spans="1:23">
      <c r="A33" s="1"/>
      <c r="B33" s="1"/>
      <c r="C33" s="13"/>
      <c r="D33" s="22"/>
      <c r="E33" s="1"/>
      <c r="F33" s="1"/>
      <c r="G33" s="6"/>
      <c r="H33" s="6"/>
      <c r="I33" s="6"/>
      <c r="J33" s="6"/>
      <c r="K33" s="5"/>
      <c r="L33" s="5"/>
      <c r="M33" s="5"/>
      <c r="N33" s="5"/>
      <c r="O33" s="5"/>
      <c r="P33" s="5"/>
      <c r="Q33" s="3"/>
      <c r="R33" s="2"/>
      <c r="S33" s="2"/>
      <c r="T33" s="2"/>
      <c r="U33" s="2"/>
      <c r="V33" s="2"/>
      <c r="W33" s="2"/>
    </row>
    <row r="34" spans="1:23">
      <c r="A34" s="1"/>
      <c r="B34" s="1"/>
      <c r="C34" s="13"/>
      <c r="D34" s="22"/>
      <c r="E34" s="1"/>
      <c r="F34" s="1"/>
      <c r="G34" s="6"/>
      <c r="H34" s="6"/>
      <c r="I34" s="6"/>
      <c r="J34" s="6"/>
      <c r="K34" s="5"/>
      <c r="L34" s="5"/>
      <c r="M34" s="5"/>
      <c r="N34" s="5"/>
      <c r="O34" s="5"/>
      <c r="P34" s="5"/>
      <c r="Q34" s="3"/>
      <c r="R34" s="2"/>
      <c r="S34" s="2"/>
      <c r="T34" s="2"/>
      <c r="U34" s="2"/>
      <c r="V34" s="2"/>
      <c r="W34" s="2"/>
    </row>
    <row r="35" spans="1:23">
      <c r="A35" s="1" t="s">
        <v>7</v>
      </c>
      <c r="B35" s="6"/>
      <c r="C35" s="14"/>
      <c r="D35" s="15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3"/>
      <c r="R35" s="2"/>
      <c r="S35" s="2"/>
      <c r="T35" s="2"/>
      <c r="U35" s="2"/>
      <c r="V35" s="2"/>
      <c r="W35" s="2"/>
    </row>
    <row r="36" spans="1:23">
      <c r="A36" s="1" t="s">
        <v>8</v>
      </c>
      <c r="B36" s="1"/>
      <c r="C36" s="13"/>
      <c r="D36" s="22">
        <f>SUM(D4)</f>
        <v>1831.84</v>
      </c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3"/>
      <c r="R36" s="2"/>
      <c r="S36" s="2"/>
      <c r="T36" s="2"/>
      <c r="U36" s="2"/>
      <c r="V36" s="2"/>
      <c r="W36" s="2"/>
    </row>
    <row r="37" spans="1:23">
      <c r="A37" s="1" t="s">
        <v>9</v>
      </c>
      <c r="B37" s="1"/>
      <c r="C37" s="13"/>
      <c r="D37" s="22">
        <f>SUM(D11)</f>
        <v>1798</v>
      </c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3"/>
      <c r="R37" s="2"/>
      <c r="S37" s="2"/>
      <c r="T37" s="2"/>
      <c r="U37" s="2"/>
      <c r="V37" s="2"/>
      <c r="W37" s="2"/>
    </row>
    <row r="38" spans="1:23" ht="15.75" thickBot="1">
      <c r="A38" s="1" t="s">
        <v>10</v>
      </c>
      <c r="B38" s="1"/>
      <c r="C38" s="13"/>
      <c r="D38" s="22">
        <f>SUM(D23)</f>
        <v>1343.02</v>
      </c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3"/>
      <c r="R38" s="2"/>
      <c r="S38" s="2"/>
      <c r="T38" s="2"/>
      <c r="U38" s="2"/>
      <c r="V38" s="2"/>
      <c r="W38" s="2"/>
    </row>
    <row r="39" spans="1:23" ht="16.5" thickTop="1" thickBot="1">
      <c r="A39" s="1" t="s">
        <v>11</v>
      </c>
      <c r="B39" s="1"/>
      <c r="C39" s="13"/>
      <c r="D39" s="25">
        <f>SUM(D36+D37-D38)</f>
        <v>2286.8200000000002</v>
      </c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3"/>
      <c r="R39" s="2"/>
      <c r="S39" s="2"/>
      <c r="T39" s="2"/>
      <c r="U39" s="2"/>
      <c r="V39" s="2"/>
      <c r="W39" s="2"/>
    </row>
    <row r="40" spans="1:23" ht="15.75" thickTop="1">
      <c r="A40" s="1"/>
      <c r="B40" s="1"/>
      <c r="C40" s="13"/>
      <c r="D40" s="22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3"/>
      <c r="R40" s="2"/>
      <c r="S40" s="2"/>
      <c r="T40" s="2"/>
      <c r="U40" s="2"/>
      <c r="V40" s="2"/>
      <c r="W40" s="2"/>
    </row>
    <row r="41" spans="1:23">
      <c r="A41" s="1" t="s">
        <v>41</v>
      </c>
      <c r="B41" s="1"/>
      <c r="C41" s="13"/>
      <c r="D41" s="22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3"/>
      <c r="R41" s="2"/>
      <c r="S41" s="2"/>
      <c r="T41" s="2"/>
      <c r="U41" s="2"/>
      <c r="V41" s="2"/>
      <c r="W41" s="2"/>
    </row>
    <row r="42" spans="1:23">
      <c r="A42" s="1" t="s">
        <v>30</v>
      </c>
      <c r="B42" s="1"/>
      <c r="C42" s="13"/>
      <c r="D42" s="22"/>
      <c r="E42" s="6"/>
      <c r="F42" s="6"/>
      <c r="G42" s="1"/>
      <c r="H42" s="1"/>
      <c r="I42" s="1"/>
      <c r="J42" s="1"/>
      <c r="K42" s="7"/>
      <c r="L42" s="7"/>
      <c r="M42" s="7"/>
      <c r="N42" s="7"/>
      <c r="O42" s="7"/>
      <c r="P42" s="5"/>
      <c r="Q42" s="3"/>
      <c r="R42" s="2"/>
      <c r="S42" s="2"/>
      <c r="T42" s="2"/>
      <c r="U42" s="2"/>
      <c r="V42" s="2"/>
      <c r="W42" s="2"/>
    </row>
    <row r="43" spans="1:23">
      <c r="A43" s="1" t="s">
        <v>12</v>
      </c>
      <c r="B43" s="1"/>
      <c r="C43" s="14"/>
      <c r="D43" s="22">
        <v>0</v>
      </c>
      <c r="E43" s="6"/>
      <c r="F43" s="6"/>
      <c r="G43" s="1"/>
      <c r="H43" s="1"/>
      <c r="I43" s="1"/>
      <c r="J43" s="1"/>
      <c r="K43" s="7"/>
      <c r="L43" s="7"/>
      <c r="M43" s="7"/>
      <c r="N43" s="7"/>
      <c r="O43" s="7"/>
      <c r="P43" s="5"/>
      <c r="Q43" s="3"/>
      <c r="R43" s="2"/>
      <c r="S43" s="2"/>
      <c r="T43" s="2"/>
      <c r="U43" s="2"/>
      <c r="V43" s="2"/>
      <c r="W43" s="2"/>
    </row>
    <row r="44" spans="1:23" ht="15.75" thickBot="1">
      <c r="A44" s="1" t="s">
        <v>13</v>
      </c>
      <c r="B44" s="1"/>
      <c r="C44" s="14"/>
      <c r="D44" s="22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3"/>
      <c r="R44" s="2"/>
      <c r="S44" s="2"/>
      <c r="T44" s="2"/>
      <c r="U44" s="2"/>
      <c r="V44" s="2"/>
      <c r="W44" s="2"/>
    </row>
    <row r="45" spans="1:23" ht="16.5" thickTop="1" thickBot="1">
      <c r="A45" s="1" t="s">
        <v>14</v>
      </c>
      <c r="B45" s="1"/>
      <c r="C45" s="13"/>
      <c r="D45" s="25">
        <f>SUM(D36+D37-D38)</f>
        <v>2286.8200000000002</v>
      </c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3"/>
      <c r="R45" s="2"/>
      <c r="S45" s="2"/>
      <c r="T45" s="2"/>
      <c r="U45" s="2"/>
      <c r="V45" s="2"/>
      <c r="W45" s="2"/>
    </row>
    <row r="46" spans="1:23" ht="15.75" thickTop="1">
      <c r="A46" s="3"/>
      <c r="B46" s="6"/>
      <c r="C46" s="14"/>
      <c r="D46" s="15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3"/>
      <c r="R46" s="2"/>
      <c r="S46" s="2"/>
      <c r="T46" s="2"/>
      <c r="U46" s="2"/>
      <c r="V46" s="2"/>
      <c r="W46" s="2"/>
    </row>
    <row r="47" spans="1:23">
      <c r="A47" s="1" t="s">
        <v>15</v>
      </c>
      <c r="B47" s="6"/>
      <c r="C47" s="14"/>
      <c r="D47" s="15"/>
      <c r="E47" s="6"/>
      <c r="F47" s="6"/>
      <c r="G47" s="1"/>
      <c r="H47" s="6"/>
      <c r="I47" s="6"/>
      <c r="J47" s="6"/>
      <c r="K47" s="5"/>
      <c r="L47" s="3"/>
      <c r="M47" s="7"/>
      <c r="N47" s="5"/>
      <c r="O47" s="5"/>
      <c r="P47" s="5"/>
      <c r="Q47" s="3"/>
      <c r="R47" s="2"/>
      <c r="S47" s="2"/>
      <c r="T47" s="2"/>
      <c r="U47" s="2"/>
      <c r="V47" s="2"/>
      <c r="W47" s="2"/>
    </row>
    <row r="48" spans="1:23">
      <c r="A48" s="1" t="s">
        <v>16</v>
      </c>
      <c r="B48" s="6"/>
      <c r="C48" s="15"/>
      <c r="D48" s="15"/>
      <c r="E48" s="6"/>
      <c r="F48" s="6"/>
      <c r="G48" s="6"/>
      <c r="H48" s="6"/>
      <c r="I48" s="6"/>
      <c r="J48" s="6"/>
      <c r="K48" s="5"/>
      <c r="L48" s="3"/>
      <c r="M48" s="7"/>
      <c r="N48" s="5"/>
      <c r="O48" s="5"/>
      <c r="P48" s="5"/>
      <c r="Q48" s="3"/>
      <c r="R48" s="2"/>
      <c r="S48" s="2"/>
      <c r="T48" s="2"/>
      <c r="U48" s="2"/>
      <c r="V48" s="2"/>
      <c r="W48" s="2"/>
    </row>
    <row r="49" spans="1:23">
      <c r="A49" s="1" t="s">
        <v>17</v>
      </c>
      <c r="B49" s="6"/>
      <c r="C49" s="14"/>
      <c r="D49" s="15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3"/>
      <c r="R49" s="2"/>
      <c r="S49" s="2"/>
      <c r="T49" s="2"/>
      <c r="U49" s="2"/>
      <c r="V49" s="2"/>
      <c r="W49" s="2"/>
    </row>
    <row r="50" spans="1:23">
      <c r="A50" s="1" t="s">
        <v>18</v>
      </c>
      <c r="B50" s="3"/>
      <c r="C50" s="15"/>
      <c r="D50" s="15"/>
      <c r="E50" s="15"/>
      <c r="F50" s="15"/>
      <c r="G50" s="6"/>
      <c r="H50" s="6"/>
      <c r="I50" s="6"/>
      <c r="J50" s="6"/>
      <c r="K50" s="5"/>
      <c r="L50" s="5"/>
      <c r="M50" s="5"/>
      <c r="N50" s="5"/>
      <c r="O50" s="5"/>
      <c r="P50" s="5"/>
      <c r="Q50" s="3"/>
      <c r="R50" s="2"/>
      <c r="S50" s="2"/>
      <c r="T50" s="2"/>
      <c r="U50" s="2"/>
      <c r="V50" s="2"/>
      <c r="W50" s="2"/>
    </row>
    <row r="51" spans="1:23">
      <c r="A51" s="1" t="s">
        <v>19</v>
      </c>
      <c r="B51" s="3"/>
      <c r="C51" s="15"/>
      <c r="D51" s="15"/>
      <c r="E51" s="15"/>
      <c r="F51" s="15"/>
      <c r="G51" s="6"/>
      <c r="H51" s="6"/>
      <c r="I51" s="6"/>
      <c r="J51" s="6"/>
      <c r="K51" s="5"/>
      <c r="L51" s="5"/>
      <c r="M51" s="5"/>
      <c r="N51" s="5"/>
      <c r="O51" s="5"/>
      <c r="P51" s="5"/>
      <c r="Q51" s="3"/>
      <c r="R51" s="2"/>
      <c r="S51" s="2"/>
      <c r="T51" s="2"/>
      <c r="U51" s="2"/>
      <c r="V51" s="2"/>
      <c r="W51" s="2"/>
    </row>
    <row r="52" spans="1:23">
      <c r="A52" s="1" t="s">
        <v>20</v>
      </c>
      <c r="B52" s="3"/>
      <c r="C52" s="14"/>
      <c r="D52" s="15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3"/>
      <c r="R52" s="2"/>
      <c r="S52" s="2"/>
      <c r="T52" s="2"/>
      <c r="U52" s="2"/>
      <c r="V52" s="2"/>
      <c r="W52" s="2"/>
    </row>
    <row r="53" spans="1:23">
      <c r="A53" s="4"/>
      <c r="B53" s="4"/>
      <c r="C53" s="16"/>
      <c r="D53" s="16"/>
      <c r="E53" s="16"/>
      <c r="F53" s="16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3"/>
      <c r="B54" s="3"/>
      <c r="C54" s="15"/>
      <c r="D54" s="15"/>
      <c r="E54" s="15"/>
      <c r="F54" s="15"/>
      <c r="G54" s="15"/>
      <c r="H54" s="15"/>
      <c r="I54" s="15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3"/>
      <c r="B55" s="3"/>
      <c r="C55" s="15"/>
      <c r="D55" s="15"/>
      <c r="E55" s="15"/>
      <c r="F55" s="15"/>
      <c r="G55" s="15"/>
      <c r="H55" s="15"/>
      <c r="I55" s="15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3"/>
      <c r="B56" s="3"/>
      <c r="C56" s="15"/>
      <c r="D56" s="15"/>
      <c r="E56" s="15"/>
      <c r="F56" s="15"/>
      <c r="G56" s="15"/>
      <c r="H56" s="15"/>
      <c r="I56" s="15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3"/>
      <c r="B57" s="3"/>
      <c r="C57" s="15"/>
      <c r="D57" s="15"/>
      <c r="E57" s="15"/>
      <c r="F57" s="15"/>
      <c r="G57" s="15"/>
      <c r="H57" s="15"/>
      <c r="I57" s="15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3"/>
      <c r="B58" s="3"/>
      <c r="C58" s="15"/>
      <c r="D58" s="15"/>
      <c r="E58" s="15"/>
      <c r="F58" s="15"/>
      <c r="G58" s="15"/>
      <c r="H58" s="15"/>
      <c r="I58" s="15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3"/>
      <c r="B59" s="3"/>
      <c r="C59" s="15"/>
      <c r="D59" s="15"/>
      <c r="E59" s="15"/>
      <c r="F59" s="15"/>
      <c r="G59" s="15"/>
      <c r="H59" s="15"/>
      <c r="I59" s="15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4"/>
      <c r="B60" s="4"/>
      <c r="C60" s="16"/>
      <c r="D60" s="16"/>
      <c r="E60" s="16"/>
      <c r="F60" s="16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</sheetData>
  <mergeCells count="3">
    <mergeCell ref="E1:H1"/>
    <mergeCell ref="I1:K1"/>
    <mergeCell ref="L1:U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zoomScale="130" zoomScaleNormal="130" workbookViewId="0">
      <selection activeCell="A2" sqref="A2"/>
    </sheetView>
  </sheetViews>
  <sheetFormatPr defaultRowHeight="15"/>
  <cols>
    <col min="1" max="1" width="23.28515625" customWidth="1"/>
    <col min="2" max="2" width="12.28515625" customWidth="1"/>
    <col min="3" max="3" width="11.85546875" customWidth="1"/>
    <col min="4" max="4" width="11" customWidth="1"/>
    <col min="5" max="5" width="10.7109375" customWidth="1"/>
    <col min="6" max="6" width="11.28515625" customWidth="1"/>
    <col min="7" max="7" width="10.85546875" customWidth="1"/>
  </cols>
  <sheetData>
    <row r="1" spans="1:7" s="19" customFormat="1">
      <c r="B1" s="19" t="s">
        <v>34</v>
      </c>
      <c r="C1" s="19" t="s">
        <v>24</v>
      </c>
      <c r="D1" s="19" t="s">
        <v>34</v>
      </c>
      <c r="E1" s="19" t="s">
        <v>24</v>
      </c>
      <c r="F1" s="19" t="s">
        <v>46</v>
      </c>
      <c r="G1" s="19" t="s">
        <v>34</v>
      </c>
    </row>
    <row r="2" spans="1:7" s="19" customFormat="1">
      <c r="B2" s="19" t="s">
        <v>35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</row>
    <row r="3" spans="1:7" s="19" customFormat="1">
      <c r="B3" s="19" t="s">
        <v>36</v>
      </c>
      <c r="C3" s="19" t="s">
        <v>36</v>
      </c>
      <c r="D3" s="19" t="s">
        <v>38</v>
      </c>
      <c r="E3" s="19" t="s">
        <v>38</v>
      </c>
      <c r="F3" s="19" t="s">
        <v>38</v>
      </c>
      <c r="G3" s="19" t="s">
        <v>47</v>
      </c>
    </row>
    <row r="4" spans="1:7" s="19" customFormat="1"/>
    <row r="5" spans="1:7" s="17" customFormat="1">
      <c r="A5" s="17" t="s">
        <v>21</v>
      </c>
      <c r="B5" s="17">
        <v>1600</v>
      </c>
      <c r="C5" s="17">
        <v>1600</v>
      </c>
      <c r="D5" s="17">
        <v>1600</v>
      </c>
      <c r="E5" s="17">
        <v>1600</v>
      </c>
      <c r="F5" s="17">
        <v>1600</v>
      </c>
      <c r="G5" s="17">
        <v>1600</v>
      </c>
    </row>
    <row r="6" spans="1:7" s="17" customFormat="1">
      <c r="A6" s="17" t="s">
        <v>22</v>
      </c>
      <c r="B6" s="17">
        <v>40</v>
      </c>
      <c r="C6" s="17">
        <v>0</v>
      </c>
      <c r="D6" s="17">
        <v>198</v>
      </c>
      <c r="E6" s="17">
        <v>198</v>
      </c>
      <c r="F6" s="17">
        <v>198</v>
      </c>
      <c r="G6" s="17">
        <v>0</v>
      </c>
    </row>
    <row r="7" spans="1:7" s="17" customFormat="1">
      <c r="A7" s="17" t="s">
        <v>32</v>
      </c>
      <c r="B7" s="17">
        <v>0</v>
      </c>
      <c r="C7" s="17">
        <v>500</v>
      </c>
      <c r="D7" s="17">
        <v>0</v>
      </c>
      <c r="E7" s="17">
        <v>0</v>
      </c>
    </row>
    <row r="8" spans="1:7" s="20" customFormat="1">
      <c r="B8" s="20">
        <f t="shared" ref="B8:G8" si="0">SUM(B5:B7)</f>
        <v>1640</v>
      </c>
      <c r="C8" s="20">
        <f t="shared" si="0"/>
        <v>2100</v>
      </c>
      <c r="D8" s="20">
        <f t="shared" si="0"/>
        <v>1798</v>
      </c>
      <c r="E8" s="20">
        <f t="shared" si="0"/>
        <v>1798</v>
      </c>
      <c r="F8" s="20">
        <f t="shared" si="0"/>
        <v>1798</v>
      </c>
      <c r="G8" s="20">
        <f t="shared" si="0"/>
        <v>1600</v>
      </c>
    </row>
    <row r="11" spans="1:7" s="19" customFormat="1">
      <c r="B11" s="19" t="s">
        <v>34</v>
      </c>
      <c r="C11" s="19" t="s">
        <v>24</v>
      </c>
      <c r="D11" s="19" t="s">
        <v>34</v>
      </c>
      <c r="E11" s="19" t="s">
        <v>24</v>
      </c>
      <c r="F11" s="19" t="s">
        <v>46</v>
      </c>
      <c r="G11" s="19" t="s">
        <v>34</v>
      </c>
    </row>
    <row r="12" spans="1:7" s="19" customFormat="1">
      <c r="B12" s="19" t="s">
        <v>5</v>
      </c>
      <c r="C12" s="19" t="s">
        <v>5</v>
      </c>
      <c r="D12" s="19" t="s">
        <v>5</v>
      </c>
      <c r="E12" s="19" t="s">
        <v>5</v>
      </c>
      <c r="F12" s="19" t="s">
        <v>5</v>
      </c>
      <c r="G12" s="19" t="s">
        <v>5</v>
      </c>
    </row>
    <row r="13" spans="1:7" s="19" customFormat="1" ht="15.75" customHeight="1">
      <c r="B13" s="19" t="s">
        <v>36</v>
      </c>
      <c r="D13" s="19" t="s">
        <v>38</v>
      </c>
      <c r="E13" s="19" t="s">
        <v>38</v>
      </c>
      <c r="F13" s="19" t="s">
        <v>38</v>
      </c>
      <c r="G13" s="19" t="s">
        <v>47</v>
      </c>
    </row>
    <row r="14" spans="1:7" s="19" customFormat="1" ht="15.75" customHeight="1"/>
    <row r="15" spans="1:7" s="17" customFormat="1">
      <c r="A15" s="17" t="s">
        <v>25</v>
      </c>
      <c r="B15" s="17">
        <v>680</v>
      </c>
      <c r="C15" s="17">
        <v>726.81</v>
      </c>
      <c r="D15" s="17">
        <v>700</v>
      </c>
      <c r="E15" s="17">
        <v>671.96</v>
      </c>
      <c r="F15" s="17">
        <v>700</v>
      </c>
      <c r="G15" s="17">
        <v>720</v>
      </c>
    </row>
    <row r="16" spans="1:7" s="17" customFormat="1">
      <c r="A16" s="17" t="s">
        <v>26</v>
      </c>
      <c r="B16" s="17">
        <v>100</v>
      </c>
      <c r="C16" s="17">
        <v>100</v>
      </c>
      <c r="D16" s="17">
        <v>100</v>
      </c>
      <c r="E16" s="17">
        <v>0</v>
      </c>
      <c r="F16" s="17">
        <v>100</v>
      </c>
      <c r="G16" s="17">
        <v>100</v>
      </c>
    </row>
    <row r="17" spans="1:7" s="17" customFormat="1">
      <c r="A17" s="17" t="s">
        <v>23</v>
      </c>
      <c r="B17" s="17">
        <v>230</v>
      </c>
      <c r="C17" s="17">
        <v>218</v>
      </c>
      <c r="D17" s="17">
        <v>230</v>
      </c>
      <c r="E17" s="17">
        <v>218</v>
      </c>
      <c r="F17" s="17">
        <v>218</v>
      </c>
      <c r="G17" s="17">
        <v>218</v>
      </c>
    </row>
    <row r="18" spans="1:7" s="17" customFormat="1">
      <c r="A18" s="17" t="s">
        <v>27</v>
      </c>
      <c r="B18" s="17">
        <v>60</v>
      </c>
      <c r="C18" s="17">
        <v>48.59</v>
      </c>
      <c r="D18" s="17">
        <v>50</v>
      </c>
      <c r="E18" s="17">
        <v>50.06</v>
      </c>
      <c r="F18" s="17">
        <v>50.06</v>
      </c>
      <c r="G18" s="17">
        <v>50.06</v>
      </c>
    </row>
    <row r="19" spans="1:7" s="17" customFormat="1">
      <c r="A19" s="17" t="s">
        <v>28</v>
      </c>
      <c r="B19" s="17">
        <v>350</v>
      </c>
      <c r="C19" s="17">
        <v>300</v>
      </c>
      <c r="D19" s="17">
        <v>350</v>
      </c>
      <c r="E19" s="17">
        <v>300</v>
      </c>
      <c r="F19" s="17">
        <v>350</v>
      </c>
      <c r="G19" s="17">
        <v>350</v>
      </c>
    </row>
    <row r="20" spans="1:7" s="17" customFormat="1">
      <c r="A20" s="17" t="s">
        <v>33</v>
      </c>
      <c r="B20" s="17">
        <v>0</v>
      </c>
      <c r="C20" s="17">
        <v>0</v>
      </c>
      <c r="D20" s="17">
        <v>100</v>
      </c>
      <c r="E20" s="17">
        <v>0</v>
      </c>
      <c r="F20" s="17">
        <v>0</v>
      </c>
      <c r="G20" s="17">
        <v>0</v>
      </c>
    </row>
    <row r="21" spans="1:7" s="17" customFormat="1">
      <c r="A21" s="17" t="s">
        <v>37</v>
      </c>
      <c r="B21" s="17">
        <v>0</v>
      </c>
      <c r="C21" s="17">
        <v>1440</v>
      </c>
      <c r="D21" s="17">
        <v>0</v>
      </c>
      <c r="E21" s="17">
        <v>0</v>
      </c>
      <c r="F21" s="17">
        <v>0</v>
      </c>
      <c r="G21" s="17">
        <v>0</v>
      </c>
    </row>
    <row r="22" spans="1:7" s="17" customFormat="1">
      <c r="A22" s="17" t="s">
        <v>58</v>
      </c>
      <c r="E22" s="17">
        <v>85.83</v>
      </c>
      <c r="F22" s="17">
        <v>103</v>
      </c>
      <c r="G22" s="17">
        <v>103</v>
      </c>
    </row>
    <row r="23" spans="1:7" s="17" customFormat="1">
      <c r="A23" s="17" t="s">
        <v>22</v>
      </c>
      <c r="B23" s="17">
        <v>0</v>
      </c>
      <c r="C23" s="17">
        <v>198</v>
      </c>
      <c r="D23" s="17">
        <v>0</v>
      </c>
      <c r="E23" s="17">
        <v>17.170000000000002</v>
      </c>
    </row>
    <row r="24" spans="1:7" s="20" customFormat="1">
      <c r="B24" s="20">
        <f t="shared" ref="B24:G24" si="1">SUM(B15:B23)</f>
        <v>1420</v>
      </c>
      <c r="C24" s="20">
        <f t="shared" si="1"/>
        <v>3031.3999999999996</v>
      </c>
      <c r="D24" s="20">
        <f t="shared" si="1"/>
        <v>1530</v>
      </c>
      <c r="E24" s="20">
        <f t="shared" si="1"/>
        <v>1343.02</v>
      </c>
      <c r="F24" s="20">
        <f t="shared" si="1"/>
        <v>1521.06</v>
      </c>
      <c r="G24" s="20">
        <f t="shared" si="1"/>
        <v>1541.06</v>
      </c>
    </row>
    <row r="26" spans="1:7" s="19" customFormat="1">
      <c r="A26" s="19" t="s">
        <v>42</v>
      </c>
      <c r="B26" s="19">
        <v>1831.84</v>
      </c>
    </row>
    <row r="27" spans="1:7" s="19" customFormat="1">
      <c r="A27" s="19" t="s">
        <v>70</v>
      </c>
      <c r="B27" s="19">
        <f>SUM(B26+E8-E24)</f>
        <v>2286.8200000000002</v>
      </c>
    </row>
    <row r="28" spans="1:7">
      <c r="A28" s="19"/>
      <c r="B28" s="19"/>
    </row>
    <row r="29" spans="1:7" s="19" customFormat="1"/>
    <row r="31" spans="1:7" ht="19.5" customHeight="1"/>
    <row r="35" s="19" customFormat="1"/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433F-AA0C-4A5F-8D06-D28A2EA1179D}">
  <dimension ref="A1:I19"/>
  <sheetViews>
    <sheetView tabSelected="1" workbookViewId="0">
      <selection activeCell="A4" sqref="A4"/>
    </sheetView>
  </sheetViews>
  <sheetFormatPr defaultRowHeight="15"/>
  <cols>
    <col min="1" max="1" width="19.5703125" customWidth="1"/>
    <col min="2" max="4" width="9.140625" style="17"/>
  </cols>
  <sheetData>
    <row r="1" spans="1:9">
      <c r="A1" s="19" t="s">
        <v>81</v>
      </c>
    </row>
    <row r="2" spans="1:9">
      <c r="A2" s="19" t="s">
        <v>73</v>
      </c>
    </row>
    <row r="4" spans="1:9" s="19" customFormat="1">
      <c r="A4" s="19" t="s">
        <v>74</v>
      </c>
      <c r="B4" s="20" t="s">
        <v>75</v>
      </c>
      <c r="C4" s="20" t="s">
        <v>76</v>
      </c>
    </row>
    <row r="5" spans="1:9">
      <c r="A5" t="s">
        <v>77</v>
      </c>
      <c r="B5" s="17">
        <v>1600</v>
      </c>
      <c r="C5" s="17">
        <v>1600</v>
      </c>
      <c r="D5"/>
    </row>
    <row r="6" spans="1:9">
      <c r="A6" s="37" t="s">
        <v>22</v>
      </c>
      <c r="B6" s="36">
        <v>0</v>
      </c>
      <c r="C6" s="36">
        <v>198</v>
      </c>
      <c r="D6" s="31" t="s">
        <v>87</v>
      </c>
      <c r="E6" s="31"/>
      <c r="F6" s="31"/>
      <c r="G6" s="31"/>
      <c r="H6" s="31"/>
      <c r="I6" s="31"/>
    </row>
    <row r="7" spans="1:9">
      <c r="A7" s="37" t="s">
        <v>82</v>
      </c>
      <c r="B7" s="36">
        <v>500</v>
      </c>
      <c r="C7" s="36">
        <v>0</v>
      </c>
      <c r="D7" s="31" t="s">
        <v>88</v>
      </c>
      <c r="E7" s="31"/>
      <c r="F7" s="31"/>
      <c r="G7" s="31"/>
      <c r="H7" s="31"/>
      <c r="I7" s="31"/>
    </row>
    <row r="8" spans="1:9">
      <c r="B8" s="20">
        <f>SUM(B5:B7)</f>
        <v>2100</v>
      </c>
      <c r="C8" s="20">
        <f>SUM(C5:C7)</f>
        <v>1798</v>
      </c>
      <c r="D8" s="31"/>
      <c r="E8" s="31"/>
      <c r="F8" s="31"/>
      <c r="G8" s="31"/>
      <c r="H8" s="31"/>
      <c r="I8" s="31"/>
    </row>
    <row r="9" spans="1:9">
      <c r="D9" s="31"/>
      <c r="E9" s="31"/>
      <c r="F9" s="31"/>
      <c r="G9" s="31"/>
      <c r="H9" s="31"/>
      <c r="I9" s="31"/>
    </row>
    <row r="10" spans="1:9" s="19" customFormat="1">
      <c r="A10" s="19" t="s">
        <v>78</v>
      </c>
      <c r="B10" s="20"/>
      <c r="C10" s="20"/>
      <c r="D10" s="32"/>
      <c r="E10" s="32"/>
      <c r="F10" s="32"/>
      <c r="G10" s="32"/>
      <c r="H10" s="32"/>
      <c r="I10" s="32"/>
    </row>
    <row r="11" spans="1:9">
      <c r="A11" t="s">
        <v>79</v>
      </c>
      <c r="B11" s="17">
        <v>726.81</v>
      </c>
      <c r="C11" s="17">
        <v>671.96</v>
      </c>
      <c r="D11" s="31" t="s">
        <v>89</v>
      </c>
      <c r="E11" s="31"/>
      <c r="F11" s="31"/>
      <c r="G11" s="31"/>
      <c r="H11" s="31"/>
      <c r="I11" s="31"/>
    </row>
    <row r="12" spans="1:9">
      <c r="A12" t="s">
        <v>83</v>
      </c>
      <c r="B12" s="17">
        <v>100</v>
      </c>
      <c r="C12" s="17">
        <v>0</v>
      </c>
      <c r="D12" s="31" t="s">
        <v>90</v>
      </c>
      <c r="E12" s="31"/>
      <c r="F12" s="31"/>
      <c r="G12" s="31"/>
      <c r="H12" s="31"/>
      <c r="I12" s="31"/>
    </row>
    <row r="13" spans="1:9">
      <c r="A13" t="s">
        <v>80</v>
      </c>
      <c r="B13" s="17">
        <v>218</v>
      </c>
      <c r="C13" s="17">
        <v>218</v>
      </c>
      <c r="D13" s="31"/>
      <c r="E13" s="31"/>
      <c r="F13" s="31"/>
      <c r="G13" s="31"/>
      <c r="H13" s="31"/>
      <c r="I13" s="31"/>
    </row>
    <row r="14" spans="1:9">
      <c r="A14" t="s">
        <v>27</v>
      </c>
      <c r="B14" s="17">
        <v>48.59</v>
      </c>
      <c r="C14" s="17">
        <v>50.06</v>
      </c>
      <c r="D14" s="31"/>
      <c r="E14" s="31"/>
      <c r="F14" s="31"/>
      <c r="G14" s="31"/>
      <c r="H14" s="31"/>
      <c r="I14" s="31"/>
    </row>
    <row r="15" spans="1:9">
      <c r="A15" t="s">
        <v>84</v>
      </c>
      <c r="B15" s="36">
        <v>300</v>
      </c>
      <c r="C15" s="36">
        <v>300</v>
      </c>
      <c r="D15"/>
    </row>
    <row r="16" spans="1:9">
      <c r="A16" t="s">
        <v>85</v>
      </c>
      <c r="B16" s="17">
        <v>1440</v>
      </c>
      <c r="C16" s="17">
        <v>0</v>
      </c>
      <c r="D16" s="38" t="s">
        <v>93</v>
      </c>
      <c r="E16" s="31"/>
    </row>
    <row r="17" spans="1:7">
      <c r="A17" t="s">
        <v>86</v>
      </c>
      <c r="C17" s="17">
        <v>85.83</v>
      </c>
      <c r="D17" s="38" t="s">
        <v>91</v>
      </c>
      <c r="E17" s="31"/>
    </row>
    <row r="18" spans="1:7">
      <c r="A18" t="s">
        <v>22</v>
      </c>
      <c r="B18" s="17">
        <v>198</v>
      </c>
      <c r="C18" s="17">
        <v>17.170000000000002</v>
      </c>
      <c r="D18" s="38" t="s">
        <v>92</v>
      </c>
      <c r="E18" s="31"/>
      <c r="F18" s="31"/>
      <c r="G18" s="31"/>
    </row>
    <row r="19" spans="1:7">
      <c r="B19" s="20">
        <f>SUM(B11:B18)</f>
        <v>3031.3999999999996</v>
      </c>
      <c r="C19" s="20">
        <f>SUM(C11:C18)</f>
        <v>1343.02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"/>
  <sheetViews>
    <sheetView workbookViewId="0">
      <selection activeCell="A2" sqref="A2"/>
    </sheetView>
  </sheetViews>
  <sheetFormatPr defaultRowHeight="15"/>
  <cols>
    <col min="1" max="2" width="9.140625" style="17"/>
    <col min="3" max="3" width="11.5703125" style="17" customWidth="1"/>
    <col min="4" max="16384" width="9.140625" style="17"/>
  </cols>
  <sheetData>
    <row r="1" spans="1:4">
      <c r="A1" s="30" t="s">
        <v>72</v>
      </c>
      <c r="B1" s="17" t="s">
        <v>71</v>
      </c>
      <c r="D1" s="17">
        <v>17.170000000000002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REC&amp;PAY</vt:lpstr>
      <vt:lpstr>YEAR END &amp; BUDGET</vt:lpstr>
      <vt:lpstr>VARIANCES 20 21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2021-02-26T15:05:46Z</cp:lastPrinted>
  <dcterms:created xsi:type="dcterms:W3CDTF">2016-04-06T18:06:11Z</dcterms:created>
  <dcterms:modified xsi:type="dcterms:W3CDTF">2021-02-26T15:12:55Z</dcterms:modified>
</cp:coreProperties>
</file>