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1e3554271936847/Documents/1 BAVINGTON/Bavington/Finance/"/>
    </mc:Choice>
  </mc:AlternateContent>
  <xr:revisionPtr revIDLastSave="471" documentId="8_{23C0B9CF-9139-4287-AADE-8AF4AE8DBAB6}" xr6:coauthVersionLast="47" xr6:coauthVersionMax="47" xr10:uidLastSave="{50EBD719-C7DC-469D-A6F3-6DA4391AE305}"/>
  <bookViews>
    <workbookView xWindow="-120" yWindow="-120" windowWidth="19440" windowHeight="11520" activeTab="1" xr2:uid="{00000000-000D-0000-FFFF-FFFF00000000}"/>
  </bookViews>
  <sheets>
    <sheet name="REC&amp;PAY" sheetId="1" r:id="rId1"/>
    <sheet name="BUDGET" sheetId="5" r:id="rId2"/>
    <sheet name="VARIANCES" sheetId="4" r:id="rId3"/>
    <sheet name="VAT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0" i="1" l="1"/>
  <c r="E40" i="1"/>
  <c r="B22" i="4"/>
  <c r="C22" i="4" l="1"/>
  <c r="C8" i="4"/>
  <c r="F40" i="1"/>
  <c r="G40" i="1"/>
  <c r="H40" i="1"/>
  <c r="I40" i="1"/>
  <c r="J40" i="1"/>
  <c r="K40" i="1"/>
  <c r="L40" i="1"/>
  <c r="M40" i="1"/>
  <c r="N40" i="1"/>
  <c r="P40" i="1"/>
  <c r="Q40" i="1"/>
  <c r="D24" i="5"/>
  <c r="D6" i="3"/>
  <c r="C7" i="5" l="1"/>
  <c r="D7" i="5"/>
  <c r="E7" i="5"/>
  <c r="F7" i="5"/>
  <c r="B7" i="5"/>
  <c r="F12" i="1"/>
  <c r="G12" i="1"/>
  <c r="H12" i="1"/>
  <c r="I12" i="1"/>
  <c r="J12" i="1"/>
  <c r="K12" i="1"/>
  <c r="E12" i="1"/>
  <c r="F24" i="5"/>
  <c r="E24" i="5"/>
  <c r="B24" i="5"/>
  <c r="B8" i="4"/>
  <c r="C24" i="5" l="1"/>
  <c r="E43" i="1" l="1"/>
  <c r="E44" i="1"/>
  <c r="E45" i="1"/>
  <c r="E46" i="1" s="1"/>
  <c r="E52" i="1" l="1"/>
  <c r="B27" i="5"/>
</calcChain>
</file>

<file path=xl/sharedStrings.xml><?xml version="1.0" encoding="utf-8"?>
<sst xmlns="http://schemas.openxmlformats.org/spreadsheetml/2006/main" count="207" uniqueCount="123">
  <si>
    <t>RECEIPTS</t>
  </si>
  <si>
    <t>Date</t>
  </si>
  <si>
    <t>Bacs/Chq No</t>
  </si>
  <si>
    <t>Detail</t>
  </si>
  <si>
    <t>Totals</t>
  </si>
  <si>
    <t>PAYMENTS</t>
  </si>
  <si>
    <t>Chq NO</t>
  </si>
  <si>
    <t>Reconcilliation</t>
  </si>
  <si>
    <t>Opening Balance</t>
  </si>
  <si>
    <t>Plus Receipts</t>
  </si>
  <si>
    <t>Less Expenditure</t>
  </si>
  <si>
    <t>Current Balance</t>
  </si>
  <si>
    <t>Add Outstanding Pay-Ins</t>
  </si>
  <si>
    <t>Less Outstanding Cheques(Accruals)</t>
  </si>
  <si>
    <t>Accounting Balance Forward</t>
  </si>
  <si>
    <t>I certify that these accounts present fairly the financial position of the Council, are</t>
  </si>
  <si>
    <t>consistent with the underlying financial records, and have been prepared on a</t>
  </si>
  <si>
    <t>receipt and payments basis. Signed:........................................................................</t>
  </si>
  <si>
    <t>I confirm that these accounts were approved by the Council and recorded as a</t>
  </si>
  <si>
    <t>council minute at the Parish Council meeting held on …......................................</t>
  </si>
  <si>
    <t xml:space="preserve"> Signed:...........................................................................................................................</t>
  </si>
  <si>
    <t>PRECEPT</t>
  </si>
  <si>
    <t>VAT</t>
  </si>
  <si>
    <t>INSURANCE</t>
  </si>
  <si>
    <t>ACTUAL</t>
  </si>
  <si>
    <t>HALL RENTAL</t>
  </si>
  <si>
    <t>NALC</t>
  </si>
  <si>
    <t>DONATIONS</t>
  </si>
  <si>
    <t>Represented by Cash at Lloyds Current Account)</t>
  </si>
  <si>
    <t>BUDGETED</t>
  </si>
  <si>
    <t>Bacs</t>
  </si>
  <si>
    <t>WEBSITE</t>
  </si>
  <si>
    <t>SUBS</t>
  </si>
  <si>
    <t>GRANTS</t>
  </si>
  <si>
    <t>SPANGLEFISH</t>
  </si>
  <si>
    <t>VARIANCES</t>
  </si>
  <si>
    <t>Receipts</t>
  </si>
  <si>
    <t>Precept</t>
  </si>
  <si>
    <t>Payments</t>
  </si>
  <si>
    <t>Salary/expenses</t>
  </si>
  <si>
    <t>Hall rental</t>
  </si>
  <si>
    <t>Insurance</t>
  </si>
  <si>
    <t>Donations</t>
  </si>
  <si>
    <t>Website</t>
  </si>
  <si>
    <t>Foilo NO</t>
  </si>
  <si>
    <t>Folio NO</t>
  </si>
  <si>
    <t>BAVINGTON PARISH COUNCIL</t>
  </si>
  <si>
    <t>EXPENSES</t>
  </si>
  <si>
    <t>SALARY</t>
  </si>
  <si>
    <t>2024-2025</t>
  </si>
  <si>
    <t>AUDIT</t>
  </si>
  <si>
    <t>2025-2026</t>
  </si>
  <si>
    <t>BANK CHARGES</t>
  </si>
  <si>
    <t>31.3.25</t>
  </si>
  <si>
    <t>Expenses</t>
  </si>
  <si>
    <t>Audit Fee</t>
  </si>
  <si>
    <t>Bank charges</t>
  </si>
  <si>
    <t>Internal audit fee 2024 2025</t>
  </si>
  <si>
    <t>Bank charges introduced 2024 2025</t>
  </si>
  <si>
    <t>ACCOUNTS FOR THE YEAR ENDED 31st MARCH 2026</t>
  </si>
  <si>
    <t>Receipts and Payments Summary 1st April 2025 - 31st March 2026</t>
  </si>
  <si>
    <t>Opening Bank Balance at Lloyds 1/4/25</t>
  </si>
  <si>
    <t>O.B.  1 / 4/ 25</t>
  </si>
  <si>
    <t>7.4.25</t>
  </si>
  <si>
    <t>24.4.25</t>
  </si>
  <si>
    <t>DD</t>
  </si>
  <si>
    <t>HMRC PAYE</t>
  </si>
  <si>
    <t>22.4.25</t>
  </si>
  <si>
    <t>14.5.25</t>
  </si>
  <si>
    <t>BACS</t>
  </si>
  <si>
    <t>Zurich Municipal</t>
  </si>
  <si>
    <t>C Miller</t>
  </si>
  <si>
    <t>20.5.25</t>
  </si>
  <si>
    <t>Lloyds</t>
  </si>
  <si>
    <t>23.6.25</t>
  </si>
  <si>
    <t>9.6.25</t>
  </si>
  <si>
    <t>North County Council</t>
  </si>
  <si>
    <t>HMRc</t>
  </si>
  <si>
    <t>22.7.25</t>
  </si>
  <si>
    <t>7.8.25</t>
  </si>
  <si>
    <t>Spanglefish</t>
  </si>
  <si>
    <t>M Ackroyd</t>
  </si>
  <si>
    <t>22.8.25</t>
  </si>
  <si>
    <t>PROJECTED</t>
  </si>
  <si>
    <t>2026-2027</t>
  </si>
  <si>
    <t>8.9.25</t>
  </si>
  <si>
    <t>SEAT</t>
  </si>
  <si>
    <t>9.10.25</t>
  </si>
  <si>
    <t>Ray Wind Farm</t>
  </si>
  <si>
    <t>FUNDING</t>
  </si>
  <si>
    <t>FUNDING SEAT</t>
  </si>
  <si>
    <t>22.9.25</t>
  </si>
  <si>
    <t>21.10.25</t>
  </si>
  <si>
    <t>6.11.25</t>
  </si>
  <si>
    <t>St Aidans Thockrington</t>
  </si>
  <si>
    <t>Great Bavington UR Church</t>
  </si>
  <si>
    <t>26.11.25</t>
  </si>
  <si>
    <t>Kedel Ltd</t>
  </si>
  <si>
    <t>KEDEL</t>
  </si>
  <si>
    <t>24.12.25</t>
  </si>
  <si>
    <t>24.11.25</t>
  </si>
  <si>
    <t>5.2.26</t>
  </si>
  <si>
    <t>20.1.26</t>
  </si>
  <si>
    <t>Tynedale Hospice at Home</t>
  </si>
  <si>
    <t>23.2.26</t>
  </si>
  <si>
    <t>20.2.26</t>
  </si>
  <si>
    <t>31.3.26</t>
  </si>
  <si>
    <t>Grant</t>
  </si>
  <si>
    <t>Ray wind farm grant towards new seat</t>
  </si>
  <si>
    <t>Seat</t>
  </si>
  <si>
    <t>Seat replacement 2025-26</t>
  </si>
  <si>
    <t>BAVINGTON PARISH COUNCIL YEAR ENDING 31/3/26</t>
  </si>
  <si>
    <t>Switched to on-line Zurich policy for smaller councils 2025-26</t>
  </si>
  <si>
    <t>No grant request from Great North Air Ambulance 2025-26</t>
  </si>
  <si>
    <t>Seat purchase 2025-26</t>
  </si>
  <si>
    <t>INS</t>
  </si>
  <si>
    <t>EXP</t>
  </si>
  <si>
    <t>MEET ROOM</t>
  </si>
  <si>
    <t>General Reserves</t>
  </si>
  <si>
    <t>Yr Ending 31.03.26</t>
  </si>
  <si>
    <t>23.3.26</t>
  </si>
  <si>
    <t>25.2.26</t>
  </si>
  <si>
    <t>Two years PAYE to HMRC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</si>
</sst>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164" formatCode="&quot; £&quot;#,##0.00\ ;&quot;-£&quot;#,##0.00\ ;&quot; £-&quot;#\ ;@\ "/>
    <numFmt numFmtId="165" formatCode="[$£-809]#,##0.00;[Red]\-[$£-809]#,##0.00"/>
    <numFmt numFmtId="166" formatCode="#,##0.00_ ;[Red]\-#,##0.00\ 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Arial1"/>
    </font>
    <font>
      <b/>
      <i/>
      <sz val="16"/>
      <color indexed="8"/>
      <name val="Arial1"/>
    </font>
    <font>
      <b/>
      <i/>
      <u/>
      <sz val="11"/>
      <color indexed="8"/>
      <name val="Arial1"/>
    </font>
    <font>
      <sz val="10"/>
      <name val="Arial"/>
      <family val="2"/>
    </font>
    <font>
      <sz val="10"/>
      <color indexed="8"/>
      <name val="Arial1"/>
      <charset val="1"/>
    </font>
    <font>
      <b/>
      <sz val="8"/>
      <color indexed="8"/>
      <name val="Calibri"/>
      <family val="2"/>
      <charset val="1"/>
    </font>
    <font>
      <sz val="8"/>
      <name val="Calibri"/>
      <family val="2"/>
      <charset val="1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  <charset val="1"/>
    </font>
    <font>
      <b/>
      <sz val="8"/>
      <name val="Arial"/>
      <family val="2"/>
    </font>
    <font>
      <b/>
      <sz val="8"/>
      <name val="Calibri"/>
      <family val="2"/>
      <charset val="1"/>
    </font>
    <font>
      <b/>
      <sz val="8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</borders>
  <cellStyleXfs count="9">
    <xf numFmtId="0" fontId="0" fillId="0" borderId="0"/>
    <xf numFmtId="0" fontId="2" fillId="0" borderId="0"/>
    <xf numFmtId="164" fontId="2" fillId="0" borderId="0"/>
    <xf numFmtId="0" fontId="3" fillId="0" borderId="0">
      <alignment horizontal="center" textRotation="90"/>
    </xf>
    <xf numFmtId="0" fontId="4" fillId="0" borderId="0"/>
    <xf numFmtId="0" fontId="4" fillId="0" borderId="0"/>
    <xf numFmtId="0" fontId="5" fillId="0" borderId="0"/>
    <xf numFmtId="164" fontId="6" fillId="0" borderId="0"/>
    <xf numFmtId="0" fontId="1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left"/>
    </xf>
    <xf numFmtId="17" fontId="0" fillId="0" borderId="0" xfId="0" applyNumberFormat="1" applyAlignment="1">
      <alignment horizontal="left"/>
    </xf>
    <xf numFmtId="0" fontId="16" fillId="0" borderId="0" xfId="0" applyFont="1" applyAlignment="1">
      <alignment horizontal="left"/>
    </xf>
    <xf numFmtId="165" fontId="7" fillId="0" borderId="0" xfId="6" applyNumberFormat="1" applyFont="1" applyAlignment="1">
      <alignment horizontal="left"/>
    </xf>
    <xf numFmtId="49" fontId="7" fillId="0" borderId="0" xfId="6" applyNumberFormat="1" applyFont="1" applyAlignment="1">
      <alignment horizontal="left"/>
    </xf>
    <xf numFmtId="165" fontId="7" fillId="0" borderId="0" xfId="7" applyNumberFormat="1" applyFont="1" applyAlignment="1">
      <alignment horizontal="left"/>
    </xf>
    <xf numFmtId="165" fontId="8" fillId="0" borderId="0" xfId="6" applyNumberFormat="1" applyFont="1" applyAlignment="1">
      <alignment horizontal="left"/>
    </xf>
    <xf numFmtId="0" fontId="9" fillId="0" borderId="0" xfId="6" applyFont="1" applyAlignment="1">
      <alignment horizontal="left"/>
    </xf>
    <xf numFmtId="165" fontId="14" fillId="0" borderId="0" xfId="6" applyNumberFormat="1" applyFont="1" applyAlignment="1">
      <alignment horizontal="left"/>
    </xf>
    <xf numFmtId="165" fontId="13" fillId="0" borderId="0" xfId="6" applyNumberFormat="1" applyFont="1" applyAlignment="1">
      <alignment horizontal="left"/>
    </xf>
    <xf numFmtId="0" fontId="12" fillId="0" borderId="0" xfId="6" applyFont="1" applyAlignment="1">
      <alignment horizontal="left"/>
    </xf>
    <xf numFmtId="165" fontId="11" fillId="0" borderId="0" xfId="6" applyNumberFormat="1" applyFont="1" applyAlignment="1">
      <alignment horizontal="left"/>
    </xf>
    <xf numFmtId="49" fontId="11" fillId="0" borderId="0" xfId="6" applyNumberFormat="1" applyFont="1" applyAlignment="1">
      <alignment horizontal="left"/>
    </xf>
    <xf numFmtId="165" fontId="17" fillId="0" borderId="0" xfId="6" applyNumberFormat="1" applyFont="1" applyAlignment="1">
      <alignment horizontal="left"/>
    </xf>
    <xf numFmtId="0" fontId="11" fillId="0" borderId="0" xfId="6" applyFont="1" applyAlignment="1">
      <alignment horizontal="left"/>
    </xf>
    <xf numFmtId="165" fontId="11" fillId="0" borderId="0" xfId="7" applyNumberFormat="1" applyFont="1" applyAlignment="1">
      <alignment horizontal="left"/>
    </xf>
    <xf numFmtId="165" fontId="7" fillId="0" borderId="1" xfId="7" applyNumberFormat="1" applyFont="1" applyBorder="1" applyAlignment="1">
      <alignment horizontal="left"/>
    </xf>
    <xf numFmtId="0" fontId="10" fillId="0" borderId="0" xfId="8" applyFont="1" applyAlignment="1">
      <alignment horizontal="left"/>
    </xf>
    <xf numFmtId="0" fontId="7" fillId="0" borderId="0" xfId="6" applyFont="1" applyAlignment="1">
      <alignment horizontal="left"/>
    </xf>
    <xf numFmtId="49" fontId="17" fillId="0" borderId="0" xfId="6" applyNumberFormat="1" applyFont="1" applyAlignment="1">
      <alignment horizontal="left"/>
    </xf>
    <xf numFmtId="164" fontId="11" fillId="0" borderId="0" xfId="7" applyFont="1" applyAlignment="1">
      <alignment horizontal="left"/>
    </xf>
    <xf numFmtId="8" fontId="9" fillId="0" borderId="0" xfId="6" applyNumberFormat="1" applyFont="1" applyAlignment="1">
      <alignment horizontal="left"/>
    </xf>
    <xf numFmtId="166" fontId="9" fillId="0" borderId="0" xfId="6" applyNumberFormat="1" applyFont="1" applyAlignment="1">
      <alignment horizontal="left"/>
    </xf>
    <xf numFmtId="0" fontId="18" fillId="0" borderId="0" xfId="0" applyFont="1" applyAlignment="1">
      <alignment horizontal="left"/>
    </xf>
    <xf numFmtId="165" fontId="7" fillId="0" borderId="2" xfId="6" applyNumberFormat="1" applyFont="1" applyBorder="1" applyAlignment="1">
      <alignment horizontal="left"/>
    </xf>
    <xf numFmtId="165" fontId="7" fillId="0" borderId="3" xfId="6" applyNumberFormat="1" applyFont="1" applyBorder="1" applyAlignment="1">
      <alignment horizontal="left" vertical="center"/>
    </xf>
  </cellXfs>
  <cellStyles count="9">
    <cellStyle name="Currency 2" xfId="7" xr:uid="{00000000-0005-0000-0000-000000000000}"/>
    <cellStyle name="Currency 3" xfId="2" xr:uid="{00000000-0005-0000-0000-000001000000}"/>
    <cellStyle name="Heading1 1" xfId="3" xr:uid="{00000000-0005-0000-0000-000002000000}"/>
    <cellStyle name="Normal" xfId="0" builtinId="0"/>
    <cellStyle name="Normal 2" xfId="6" xr:uid="{00000000-0005-0000-0000-000004000000}"/>
    <cellStyle name="Normal 3" xfId="8" xr:uid="{00000000-0005-0000-0000-000005000000}"/>
    <cellStyle name="Normal 4" xfId="1" xr:uid="{00000000-0005-0000-0000-000006000000}"/>
    <cellStyle name="Result 1" xfId="4" xr:uid="{00000000-0005-0000-0000-000007000000}"/>
    <cellStyle name="Result2 1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7"/>
  <sheetViews>
    <sheetView topLeftCell="A39" workbookViewId="0">
      <selection activeCell="F38" sqref="F38"/>
    </sheetView>
  </sheetViews>
  <sheetFormatPr defaultRowHeight="15"/>
  <cols>
    <col min="1" max="1" width="4" style="5" customWidth="1"/>
    <col min="2" max="2" width="7.7109375" style="1" customWidth="1"/>
    <col min="3" max="3" width="8.85546875" style="1" customWidth="1"/>
    <col min="4" max="4" width="26.28515625" style="1" customWidth="1"/>
    <col min="5" max="5" width="8.42578125" style="1" customWidth="1"/>
    <col min="6" max="6" width="7.7109375" style="1" customWidth="1"/>
    <col min="7" max="7" width="8.42578125" style="1" customWidth="1"/>
    <col min="8" max="8" width="6.28515625" style="1" customWidth="1"/>
    <col min="9" max="9" width="6.85546875" style="1" customWidth="1"/>
    <col min="10" max="10" width="7.42578125" style="1" customWidth="1"/>
    <col min="11" max="11" width="8.28515625" style="1" customWidth="1"/>
    <col min="12" max="12" width="6.5703125" style="1" customWidth="1"/>
    <col min="13" max="13" width="9.140625" style="1"/>
    <col min="14" max="14" width="6.42578125" style="1" customWidth="1"/>
    <col min="15" max="15" width="10.42578125" style="1" customWidth="1"/>
    <col min="16" max="16384" width="9.140625" style="1"/>
  </cols>
  <sheetData>
    <row r="1" spans="1:26">
      <c r="B1" s="6" t="s">
        <v>59</v>
      </c>
      <c r="C1" s="6"/>
      <c r="D1" s="7"/>
      <c r="E1" s="8" t="s">
        <v>46</v>
      </c>
      <c r="F1" s="27"/>
      <c r="G1" s="27"/>
      <c r="H1" s="27"/>
      <c r="I1" s="27"/>
      <c r="J1" s="27"/>
      <c r="K1" s="28"/>
      <c r="L1" s="28"/>
      <c r="M1" s="28"/>
      <c r="N1" s="27"/>
      <c r="O1" s="27"/>
      <c r="P1" s="27"/>
      <c r="Q1" s="27"/>
      <c r="R1" s="27"/>
      <c r="S1" s="27"/>
      <c r="T1" s="27"/>
      <c r="U1" s="27"/>
      <c r="V1" s="27"/>
      <c r="W1" s="27"/>
      <c r="X1" s="9"/>
      <c r="Y1" s="9"/>
      <c r="Z1" s="10"/>
    </row>
    <row r="2" spans="1:26" s="3" customFormat="1">
      <c r="A2" s="5"/>
      <c r="B2" s="6" t="s">
        <v>60</v>
      </c>
      <c r="C2" s="6"/>
      <c r="D2" s="7"/>
      <c r="E2" s="8"/>
      <c r="F2" s="11" t="s">
        <v>21</v>
      </c>
      <c r="G2" s="11"/>
      <c r="H2" s="11" t="s">
        <v>22</v>
      </c>
      <c r="I2" s="11" t="s">
        <v>89</v>
      </c>
      <c r="J2" s="6"/>
      <c r="K2" s="6"/>
      <c r="L2" s="6"/>
      <c r="M2" s="6"/>
      <c r="N2" s="6"/>
      <c r="O2" s="6"/>
      <c r="P2" s="6"/>
      <c r="Q2" s="12"/>
      <c r="R2" s="12"/>
      <c r="S2" s="6"/>
      <c r="T2" s="12"/>
      <c r="U2" s="12"/>
      <c r="V2" s="6"/>
      <c r="W2" s="6"/>
      <c r="X2" s="13"/>
      <c r="Y2" s="12"/>
      <c r="Z2" s="12"/>
    </row>
    <row r="3" spans="1:26">
      <c r="B3" s="6"/>
      <c r="C3" s="6"/>
      <c r="D3" s="7"/>
      <c r="E3" s="13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13"/>
      <c r="T3" s="12"/>
      <c r="U3" s="12"/>
      <c r="V3" s="12"/>
      <c r="W3" s="12"/>
      <c r="X3" s="12"/>
      <c r="Y3" s="12"/>
      <c r="Z3" s="13"/>
    </row>
    <row r="4" spans="1:26">
      <c r="B4" s="6" t="s">
        <v>61</v>
      </c>
      <c r="C4" s="6"/>
      <c r="D4" s="7"/>
      <c r="E4" s="8">
        <v>1862.19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13"/>
      <c r="T4" s="12"/>
      <c r="U4" s="12"/>
      <c r="V4" s="12"/>
      <c r="W4" s="12"/>
      <c r="X4" s="12"/>
      <c r="Y4" s="12"/>
      <c r="Z4" s="13"/>
    </row>
    <row r="5" spans="1:26">
      <c r="B5" s="14"/>
      <c r="C5" s="14"/>
      <c r="D5" s="15"/>
      <c r="E5" s="10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14"/>
      <c r="S5" s="10"/>
      <c r="T5" s="9"/>
      <c r="U5" s="9"/>
      <c r="V5" s="9"/>
      <c r="W5" s="9"/>
      <c r="X5" s="9"/>
      <c r="Y5" s="9"/>
      <c r="Z5" s="10"/>
    </row>
    <row r="6" spans="1:26">
      <c r="B6" s="6" t="s">
        <v>0</v>
      </c>
      <c r="C6" s="6"/>
      <c r="D6" s="7"/>
      <c r="E6" s="8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13"/>
      <c r="T6" s="12"/>
      <c r="U6" s="12"/>
      <c r="V6" s="12"/>
      <c r="W6" s="12"/>
      <c r="X6" s="12"/>
      <c r="Y6" s="12"/>
      <c r="Z6" s="13"/>
    </row>
    <row r="7" spans="1:26">
      <c r="A7" s="5" t="s">
        <v>44</v>
      </c>
      <c r="B7" s="6" t="s">
        <v>1</v>
      </c>
      <c r="C7" s="6" t="s">
        <v>2</v>
      </c>
      <c r="D7" s="7" t="s">
        <v>3</v>
      </c>
      <c r="E7" s="8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13"/>
      <c r="T7" s="12"/>
      <c r="U7" s="12"/>
      <c r="V7" s="12"/>
      <c r="W7" s="12"/>
      <c r="X7" s="12"/>
      <c r="Y7" s="12"/>
      <c r="Z7" s="13"/>
    </row>
    <row r="8" spans="1:26">
      <c r="A8" s="5">
        <v>1</v>
      </c>
      <c r="B8" s="16" t="s">
        <v>63</v>
      </c>
      <c r="C8" s="6" t="s">
        <v>30</v>
      </c>
      <c r="D8" s="7" t="s">
        <v>76</v>
      </c>
      <c r="E8" s="8">
        <v>800</v>
      </c>
      <c r="F8" s="6">
        <v>800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13"/>
      <c r="T8" s="12"/>
      <c r="U8" s="12"/>
      <c r="V8" s="12"/>
      <c r="W8" s="12"/>
      <c r="X8" s="12"/>
      <c r="Y8" s="12"/>
      <c r="Z8" s="13"/>
    </row>
    <row r="9" spans="1:26">
      <c r="A9" s="5">
        <v>2</v>
      </c>
      <c r="B9" s="6" t="s">
        <v>75</v>
      </c>
      <c r="C9" s="6" t="s">
        <v>30</v>
      </c>
      <c r="D9" s="7" t="s">
        <v>77</v>
      </c>
      <c r="E9" s="8">
        <v>18</v>
      </c>
      <c r="F9" s="6"/>
      <c r="G9" s="6"/>
      <c r="H9" s="6">
        <v>18</v>
      </c>
      <c r="I9" s="6"/>
      <c r="J9" s="6"/>
      <c r="K9" s="6"/>
      <c r="L9" s="6"/>
      <c r="M9" s="6"/>
      <c r="N9" s="6"/>
      <c r="O9" s="6"/>
      <c r="P9" s="6"/>
      <c r="Q9" s="6"/>
      <c r="R9" s="6"/>
      <c r="S9" s="13"/>
      <c r="T9" s="12"/>
      <c r="U9" s="12"/>
      <c r="V9" s="12"/>
      <c r="W9" s="12"/>
      <c r="X9" s="12"/>
      <c r="Y9" s="12"/>
      <c r="Z9" s="13"/>
    </row>
    <row r="10" spans="1:26">
      <c r="A10" s="5">
        <v>3</v>
      </c>
      <c r="B10" s="14" t="s">
        <v>85</v>
      </c>
      <c r="C10" s="17" t="s">
        <v>30</v>
      </c>
      <c r="D10" s="15" t="s">
        <v>76</v>
      </c>
      <c r="E10" s="18">
        <v>800</v>
      </c>
      <c r="F10" s="6">
        <v>800</v>
      </c>
      <c r="G10" s="6"/>
      <c r="H10" s="14"/>
      <c r="I10" s="6"/>
      <c r="J10" s="6"/>
      <c r="K10" s="6"/>
      <c r="L10" s="6"/>
      <c r="M10" s="6"/>
      <c r="N10" s="6"/>
      <c r="O10" s="6"/>
      <c r="P10" s="6"/>
      <c r="Q10" s="6"/>
      <c r="R10" s="14"/>
      <c r="S10" s="10"/>
      <c r="T10" s="9"/>
      <c r="U10" s="9"/>
      <c r="V10" s="9"/>
      <c r="W10" s="9"/>
      <c r="X10" s="9"/>
      <c r="Y10" s="9"/>
      <c r="Z10" s="10"/>
    </row>
    <row r="11" spans="1:26" ht="15.75" thickBot="1">
      <c r="A11" s="5">
        <v>4</v>
      </c>
      <c r="B11" s="14" t="s">
        <v>87</v>
      </c>
      <c r="C11" s="17" t="s">
        <v>30</v>
      </c>
      <c r="D11" s="15" t="s">
        <v>88</v>
      </c>
      <c r="E11" s="18">
        <v>500</v>
      </c>
      <c r="F11" s="6"/>
      <c r="G11" s="6"/>
      <c r="H11" s="14"/>
      <c r="I11" s="6">
        <v>500</v>
      </c>
      <c r="J11" s="6"/>
      <c r="K11" s="6"/>
      <c r="L11" s="6"/>
      <c r="M11" s="6"/>
      <c r="N11" s="6"/>
      <c r="O11" s="6"/>
      <c r="P11" s="6"/>
      <c r="Q11" s="6"/>
      <c r="R11" s="14"/>
      <c r="S11" s="10"/>
      <c r="T11" s="9"/>
      <c r="U11" s="9"/>
      <c r="V11" s="9"/>
      <c r="W11" s="9"/>
      <c r="X11" s="9"/>
      <c r="Y11" s="9"/>
      <c r="Z11" s="10"/>
    </row>
    <row r="12" spans="1:26" ht="16.5" thickTop="1" thickBot="1">
      <c r="B12" s="6" t="s">
        <v>4</v>
      </c>
      <c r="C12" s="6"/>
      <c r="D12" s="7"/>
      <c r="E12" s="19">
        <f>SUM(E8:E11)</f>
        <v>2118</v>
      </c>
      <c r="F12" s="19">
        <f t="shared" ref="F12:K12" si="0">SUM(F8:F11)</f>
        <v>1600</v>
      </c>
      <c r="G12" s="19">
        <f t="shared" si="0"/>
        <v>0</v>
      </c>
      <c r="H12" s="19">
        <f t="shared" si="0"/>
        <v>18</v>
      </c>
      <c r="I12" s="19">
        <f t="shared" si="0"/>
        <v>500</v>
      </c>
      <c r="J12" s="19">
        <f t="shared" si="0"/>
        <v>0</v>
      </c>
      <c r="K12" s="19">
        <f t="shared" si="0"/>
        <v>0</v>
      </c>
      <c r="L12" s="6"/>
      <c r="M12" s="6"/>
      <c r="N12" s="14"/>
      <c r="O12" s="14"/>
      <c r="P12" s="14"/>
      <c r="Q12" s="14"/>
      <c r="R12" s="14"/>
      <c r="S12" s="10"/>
      <c r="T12" s="9"/>
      <c r="U12" s="9"/>
      <c r="V12" s="9"/>
      <c r="W12" s="9"/>
      <c r="X12" s="9"/>
      <c r="Y12" s="9"/>
      <c r="Z12" s="10"/>
    </row>
    <row r="13" spans="1:26" ht="15.75" thickTop="1">
      <c r="B13" s="14"/>
      <c r="C13" s="14"/>
      <c r="D13" s="15"/>
      <c r="E13" s="10"/>
      <c r="F13" s="10"/>
      <c r="G13" s="10"/>
      <c r="H13" s="10"/>
      <c r="I13" s="10"/>
      <c r="J13" s="10"/>
      <c r="K13" s="14"/>
      <c r="L13" s="14"/>
      <c r="M13" s="14"/>
      <c r="N13" s="14"/>
      <c r="O13" s="14"/>
      <c r="P13" s="14"/>
      <c r="Q13" s="14"/>
      <c r="R13" s="14"/>
      <c r="S13" s="10"/>
      <c r="T13" s="9"/>
      <c r="U13" s="9"/>
      <c r="V13" s="9"/>
      <c r="W13" s="9"/>
      <c r="X13" s="9"/>
      <c r="Y13" s="9"/>
      <c r="Z13" s="20"/>
    </row>
    <row r="14" spans="1:26">
      <c r="B14" s="11" t="s">
        <v>5</v>
      </c>
      <c r="C14" s="6"/>
      <c r="D14" s="7"/>
      <c r="E14" s="8"/>
      <c r="F14" s="6"/>
      <c r="G14" s="6"/>
      <c r="H14" s="6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0"/>
      <c r="T14" s="9"/>
      <c r="U14" s="9"/>
      <c r="V14" s="9"/>
      <c r="W14" s="9"/>
      <c r="X14" s="9"/>
      <c r="Y14" s="9"/>
    </row>
    <row r="15" spans="1:26" s="3" customFormat="1">
      <c r="A15" s="5" t="s">
        <v>45</v>
      </c>
      <c r="B15" s="6" t="s">
        <v>1</v>
      </c>
      <c r="C15" s="6" t="s">
        <v>6</v>
      </c>
      <c r="D15" s="7" t="s">
        <v>3</v>
      </c>
      <c r="E15" s="8"/>
      <c r="F15" s="6" t="s">
        <v>48</v>
      </c>
      <c r="G15" s="6" t="s">
        <v>116</v>
      </c>
      <c r="H15" s="6" t="s">
        <v>22</v>
      </c>
      <c r="I15" s="6" t="s">
        <v>115</v>
      </c>
      <c r="J15" s="6" t="s">
        <v>32</v>
      </c>
      <c r="K15" s="6" t="s">
        <v>33</v>
      </c>
      <c r="L15" s="6" t="s">
        <v>31</v>
      </c>
      <c r="M15" s="6" t="s">
        <v>117</v>
      </c>
      <c r="N15" s="6" t="s">
        <v>50</v>
      </c>
      <c r="O15" s="6" t="s">
        <v>52</v>
      </c>
      <c r="P15" s="6" t="s">
        <v>86</v>
      </c>
      <c r="Q15" s="6"/>
      <c r="R15" s="6"/>
      <c r="S15" s="13"/>
      <c r="T15" s="12"/>
      <c r="U15" s="12"/>
      <c r="V15" s="12"/>
      <c r="W15" s="12"/>
      <c r="X15" s="12"/>
      <c r="Y15" s="12"/>
    </row>
    <row r="16" spans="1:26">
      <c r="A16" s="5">
        <v>1</v>
      </c>
      <c r="B16" s="6" t="s">
        <v>67</v>
      </c>
      <c r="C16" s="21" t="s">
        <v>65</v>
      </c>
      <c r="D16" s="22" t="s">
        <v>73</v>
      </c>
      <c r="E16" s="8">
        <v>4.25</v>
      </c>
      <c r="F16" s="14"/>
      <c r="G16" s="14"/>
      <c r="H16" s="14"/>
      <c r="I16" s="14"/>
      <c r="J16" s="14"/>
      <c r="K16" s="14"/>
      <c r="L16" s="14"/>
      <c r="M16" s="14"/>
      <c r="N16" s="14"/>
      <c r="O16" s="14">
        <v>4.25</v>
      </c>
      <c r="P16" s="14"/>
      <c r="Q16" s="14"/>
      <c r="R16" s="14"/>
      <c r="S16" s="10"/>
      <c r="T16" s="9"/>
      <c r="U16" s="9"/>
      <c r="V16" s="9"/>
      <c r="W16" s="9"/>
      <c r="X16" s="9"/>
      <c r="Y16" s="9"/>
    </row>
    <row r="17" spans="1:25">
      <c r="A17" s="5">
        <v>2</v>
      </c>
      <c r="B17" s="14" t="s">
        <v>64</v>
      </c>
      <c r="C17" s="21" t="s">
        <v>65</v>
      </c>
      <c r="D17" s="15" t="s">
        <v>66</v>
      </c>
      <c r="E17" s="18">
        <v>165.41</v>
      </c>
      <c r="F17" s="14">
        <v>165.41</v>
      </c>
      <c r="G17" s="14"/>
      <c r="H17" s="14"/>
      <c r="I17" s="6"/>
      <c r="J17" s="6"/>
      <c r="K17" s="6"/>
      <c r="L17" s="6"/>
      <c r="M17" s="6"/>
      <c r="N17" s="6"/>
      <c r="O17" s="6"/>
      <c r="P17" s="14"/>
      <c r="Q17" s="6"/>
      <c r="R17" s="14"/>
      <c r="S17" s="10"/>
      <c r="T17" s="9"/>
      <c r="U17" s="9"/>
      <c r="V17" s="9"/>
      <c r="W17" s="9"/>
      <c r="X17" s="9"/>
      <c r="Y17" s="9"/>
    </row>
    <row r="18" spans="1:25">
      <c r="A18" s="5">
        <v>3</v>
      </c>
      <c r="B18" s="14" t="s">
        <v>68</v>
      </c>
      <c r="C18" s="21" t="s">
        <v>69</v>
      </c>
      <c r="D18" s="15" t="s">
        <v>70</v>
      </c>
      <c r="E18" s="18">
        <v>196</v>
      </c>
      <c r="F18" s="14"/>
      <c r="G18" s="14"/>
      <c r="H18" s="14"/>
      <c r="I18" s="14">
        <v>196</v>
      </c>
      <c r="J18" s="14"/>
      <c r="K18" s="14"/>
      <c r="L18" s="14"/>
      <c r="M18" s="14"/>
      <c r="N18" s="14"/>
      <c r="O18" s="14"/>
      <c r="P18" s="14"/>
      <c r="Q18" s="14"/>
      <c r="R18" s="14"/>
      <c r="S18" s="10"/>
      <c r="T18" s="9"/>
      <c r="U18" s="9"/>
      <c r="V18" s="9"/>
      <c r="W18" s="9"/>
      <c r="X18" s="9"/>
      <c r="Y18" s="9"/>
    </row>
    <row r="19" spans="1:25">
      <c r="A19" s="5">
        <v>4</v>
      </c>
      <c r="B19" s="14" t="s">
        <v>68</v>
      </c>
      <c r="C19" s="21" t="s">
        <v>69</v>
      </c>
      <c r="D19" s="15" t="s">
        <v>71</v>
      </c>
      <c r="E19" s="18">
        <v>12.9</v>
      </c>
      <c r="F19" s="14"/>
      <c r="G19" s="14">
        <v>12.9</v>
      </c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0"/>
      <c r="T19" s="9"/>
      <c r="U19" s="9"/>
      <c r="V19" s="9"/>
      <c r="W19" s="9"/>
      <c r="X19" s="9"/>
      <c r="Y19" s="9"/>
    </row>
    <row r="20" spans="1:25">
      <c r="A20" s="5">
        <v>5</v>
      </c>
      <c r="B20" s="14" t="s">
        <v>68</v>
      </c>
      <c r="C20" s="21" t="s">
        <v>69</v>
      </c>
      <c r="D20" s="15" t="s">
        <v>26</v>
      </c>
      <c r="E20" s="18">
        <v>57.13</v>
      </c>
      <c r="F20" s="14"/>
      <c r="G20" s="14"/>
      <c r="H20" s="14"/>
      <c r="I20" s="14"/>
      <c r="J20" s="14">
        <v>57.13</v>
      </c>
      <c r="K20" s="14"/>
      <c r="L20" s="14"/>
      <c r="M20" s="14"/>
      <c r="N20" s="14"/>
      <c r="O20" s="14"/>
      <c r="P20" s="14"/>
      <c r="Q20" s="14"/>
      <c r="R20" s="14"/>
      <c r="S20" s="9"/>
      <c r="T20" s="9"/>
      <c r="U20" s="9"/>
      <c r="V20" s="9"/>
      <c r="W20" s="9"/>
      <c r="X20" s="9"/>
      <c r="Y20" s="9"/>
    </row>
    <row r="21" spans="1:25">
      <c r="A21" s="5">
        <v>6</v>
      </c>
      <c r="B21" s="17" t="s">
        <v>72</v>
      </c>
      <c r="C21" s="21" t="s">
        <v>69</v>
      </c>
      <c r="D21" s="10" t="s">
        <v>73</v>
      </c>
      <c r="E21" s="23">
        <v>4.25</v>
      </c>
      <c r="F21" s="14"/>
      <c r="G21" s="14"/>
      <c r="H21" s="14"/>
      <c r="I21" s="10"/>
      <c r="J21" s="14"/>
      <c r="K21" s="14"/>
      <c r="L21" s="14"/>
      <c r="M21" s="14"/>
      <c r="N21" s="14"/>
      <c r="O21" s="14">
        <v>4.25</v>
      </c>
      <c r="P21" s="14"/>
      <c r="Q21" s="14"/>
      <c r="R21" s="14"/>
      <c r="S21" s="9"/>
      <c r="T21" s="9"/>
      <c r="U21" s="9"/>
      <c r="V21" s="9"/>
      <c r="W21" s="9"/>
      <c r="X21" s="9"/>
      <c r="Y21" s="9"/>
    </row>
    <row r="22" spans="1:25">
      <c r="A22" s="5">
        <v>7</v>
      </c>
      <c r="B22" s="17" t="s">
        <v>74</v>
      </c>
      <c r="C22" s="21" t="s">
        <v>65</v>
      </c>
      <c r="D22" s="10" t="s">
        <v>73</v>
      </c>
      <c r="E22" s="23">
        <v>4.25</v>
      </c>
      <c r="F22" s="14"/>
      <c r="G22" s="14"/>
      <c r="H22" s="14"/>
      <c r="I22" s="10"/>
      <c r="J22" s="14"/>
      <c r="K22" s="14"/>
      <c r="L22" s="14"/>
      <c r="M22" s="14"/>
      <c r="N22" s="14"/>
      <c r="O22" s="14">
        <v>4.25</v>
      </c>
      <c r="P22" s="14"/>
      <c r="Q22" s="14"/>
      <c r="R22" s="14"/>
      <c r="S22" s="9"/>
      <c r="T22" s="9"/>
      <c r="U22" s="9"/>
      <c r="V22" s="9"/>
      <c r="W22" s="9"/>
      <c r="X22" s="9"/>
      <c r="Y22" s="9"/>
    </row>
    <row r="23" spans="1:25">
      <c r="A23" s="5">
        <v>8</v>
      </c>
      <c r="B23" s="14" t="s">
        <v>78</v>
      </c>
      <c r="C23" s="21" t="s">
        <v>65</v>
      </c>
      <c r="D23" s="10" t="s">
        <v>73</v>
      </c>
      <c r="E23" s="24">
        <v>4.25</v>
      </c>
      <c r="F23" s="14"/>
      <c r="G23" s="14"/>
      <c r="H23" s="14"/>
      <c r="I23" s="14"/>
      <c r="J23" s="14"/>
      <c r="K23" s="14"/>
      <c r="L23" s="14"/>
      <c r="M23" s="14"/>
      <c r="N23" s="14"/>
      <c r="O23" s="14">
        <v>4.25</v>
      </c>
      <c r="P23" s="14"/>
      <c r="Q23" s="14"/>
      <c r="R23" s="14"/>
      <c r="S23" s="10"/>
      <c r="T23" s="9"/>
      <c r="U23" s="9"/>
      <c r="V23" s="9"/>
      <c r="W23" s="9"/>
      <c r="X23" s="9"/>
      <c r="Y23" s="9"/>
    </row>
    <row r="24" spans="1:25">
      <c r="A24" s="5">
        <v>9</v>
      </c>
      <c r="B24" s="14" t="s">
        <v>79</v>
      </c>
      <c r="C24" s="21" t="s">
        <v>69</v>
      </c>
      <c r="D24" s="10" t="s">
        <v>80</v>
      </c>
      <c r="E24" s="24">
        <v>108</v>
      </c>
      <c r="F24" s="14"/>
      <c r="G24" s="14"/>
      <c r="H24" s="14">
        <v>18</v>
      </c>
      <c r="I24" s="14"/>
      <c r="J24" s="14"/>
      <c r="K24" s="14"/>
      <c r="L24" s="14">
        <v>90</v>
      </c>
      <c r="M24" s="14"/>
      <c r="N24" s="14"/>
      <c r="O24" s="14"/>
      <c r="P24" s="14"/>
      <c r="Q24" s="14"/>
      <c r="R24" s="14"/>
      <c r="S24" s="10"/>
      <c r="T24" s="9"/>
      <c r="U24" s="9"/>
      <c r="V24" s="9"/>
      <c r="W24" s="9"/>
      <c r="X24" s="9"/>
      <c r="Y24" s="9"/>
    </row>
    <row r="25" spans="1:25">
      <c r="A25" s="5">
        <v>10</v>
      </c>
      <c r="B25" s="14" t="s">
        <v>79</v>
      </c>
      <c r="C25" s="21" t="s">
        <v>69</v>
      </c>
      <c r="D25" s="10" t="s">
        <v>81</v>
      </c>
      <c r="E25" s="25">
        <v>77.5</v>
      </c>
      <c r="F25" s="14"/>
      <c r="G25" s="14"/>
      <c r="H25" s="14"/>
      <c r="I25" s="14"/>
      <c r="J25" s="14"/>
      <c r="K25" s="14"/>
      <c r="L25" s="14"/>
      <c r="M25" s="14"/>
      <c r="N25" s="14">
        <v>77.5</v>
      </c>
      <c r="O25" s="14"/>
      <c r="P25" s="14"/>
      <c r="Q25" s="14"/>
      <c r="R25" s="14"/>
      <c r="S25" s="10"/>
      <c r="T25" s="9"/>
      <c r="U25" s="9"/>
      <c r="V25" s="9"/>
      <c r="W25" s="9"/>
      <c r="X25" s="9"/>
      <c r="Y25" s="9"/>
    </row>
    <row r="26" spans="1:25">
      <c r="A26" s="5">
        <v>11</v>
      </c>
      <c r="B26" s="14" t="s">
        <v>82</v>
      </c>
      <c r="C26" s="21" t="s">
        <v>65</v>
      </c>
      <c r="D26" s="10" t="s">
        <v>73</v>
      </c>
      <c r="E26" s="25">
        <v>4.25</v>
      </c>
      <c r="F26" s="14"/>
      <c r="G26" s="14"/>
      <c r="H26" s="14"/>
      <c r="I26" s="14"/>
      <c r="J26" s="14"/>
      <c r="K26" s="14"/>
      <c r="L26" s="14"/>
      <c r="M26" s="14"/>
      <c r="N26" s="14"/>
      <c r="O26" s="14">
        <v>4.25</v>
      </c>
      <c r="P26" s="14"/>
      <c r="Q26" s="14"/>
      <c r="R26" s="14"/>
      <c r="S26" s="10"/>
      <c r="T26" s="9"/>
      <c r="U26" s="9"/>
      <c r="V26" s="9"/>
      <c r="W26" s="9"/>
      <c r="X26" s="9"/>
      <c r="Y26" s="9"/>
    </row>
    <row r="27" spans="1:25">
      <c r="A27" s="5">
        <v>12</v>
      </c>
      <c r="B27" s="14" t="s">
        <v>91</v>
      </c>
      <c r="C27" s="21" t="s">
        <v>65</v>
      </c>
      <c r="D27" s="10" t="s">
        <v>73</v>
      </c>
      <c r="E27" s="25">
        <v>4.25</v>
      </c>
      <c r="F27" s="14"/>
      <c r="G27" s="14"/>
      <c r="H27" s="14"/>
      <c r="I27" s="14"/>
      <c r="J27" s="14"/>
      <c r="K27" s="14"/>
      <c r="L27" s="14"/>
      <c r="M27" s="14"/>
      <c r="N27" s="14"/>
      <c r="O27" s="14">
        <v>4.25</v>
      </c>
      <c r="P27" s="14"/>
      <c r="Q27" s="14"/>
      <c r="R27" s="14"/>
      <c r="S27" s="10"/>
      <c r="T27" s="9"/>
      <c r="U27" s="9"/>
      <c r="V27" s="9"/>
      <c r="W27" s="9"/>
      <c r="X27" s="9"/>
      <c r="Y27" s="9"/>
    </row>
    <row r="28" spans="1:25">
      <c r="A28" s="5">
        <v>13</v>
      </c>
      <c r="B28" s="14" t="s">
        <v>92</v>
      </c>
      <c r="C28" s="21" t="s">
        <v>65</v>
      </c>
      <c r="D28" s="10" t="s">
        <v>73</v>
      </c>
      <c r="E28" s="25">
        <v>4.25</v>
      </c>
      <c r="F28" s="14"/>
      <c r="G28" s="14"/>
      <c r="H28" s="14"/>
      <c r="I28" s="14"/>
      <c r="J28" s="14"/>
      <c r="K28" s="14"/>
      <c r="L28" s="14"/>
      <c r="M28" s="14"/>
      <c r="N28" s="14"/>
      <c r="O28" s="14">
        <v>4.25</v>
      </c>
      <c r="P28" s="14"/>
      <c r="Q28" s="14"/>
      <c r="R28" s="14"/>
      <c r="S28" s="10"/>
      <c r="T28" s="9"/>
      <c r="U28" s="9"/>
      <c r="V28" s="9"/>
      <c r="W28" s="9"/>
      <c r="X28" s="9"/>
      <c r="Y28" s="9"/>
    </row>
    <row r="29" spans="1:25">
      <c r="A29" s="5">
        <v>14</v>
      </c>
      <c r="B29" s="14" t="s">
        <v>93</v>
      </c>
      <c r="C29" s="21" t="s">
        <v>69</v>
      </c>
      <c r="D29" s="10" t="s">
        <v>94</v>
      </c>
      <c r="E29" s="25">
        <v>100</v>
      </c>
      <c r="F29" s="14"/>
      <c r="G29" s="14"/>
      <c r="H29" s="14"/>
      <c r="I29" s="14"/>
      <c r="J29" s="14"/>
      <c r="K29" s="14">
        <v>100</v>
      </c>
      <c r="L29" s="14"/>
      <c r="M29" s="14"/>
      <c r="N29" s="14"/>
      <c r="O29" s="14"/>
      <c r="P29" s="14"/>
      <c r="Q29" s="14"/>
      <c r="R29" s="14"/>
      <c r="S29" s="10"/>
      <c r="T29" s="9"/>
      <c r="U29" s="9"/>
      <c r="V29" s="9"/>
      <c r="W29" s="9"/>
      <c r="X29" s="9"/>
      <c r="Y29" s="9"/>
    </row>
    <row r="30" spans="1:25">
      <c r="A30" s="5">
        <v>15</v>
      </c>
      <c r="B30" s="14" t="s">
        <v>93</v>
      </c>
      <c r="C30" s="21" t="s">
        <v>69</v>
      </c>
      <c r="D30" s="10" t="s">
        <v>95</v>
      </c>
      <c r="E30" s="25">
        <v>100</v>
      </c>
      <c r="F30" s="14"/>
      <c r="G30" s="14"/>
      <c r="H30" s="14"/>
      <c r="I30" s="14"/>
      <c r="J30" s="14"/>
      <c r="K30" s="14"/>
      <c r="L30" s="14"/>
      <c r="M30" s="14">
        <v>100</v>
      </c>
      <c r="N30" s="14"/>
      <c r="O30" s="14"/>
      <c r="P30" s="14"/>
      <c r="Q30" s="14"/>
      <c r="R30" s="14"/>
      <c r="S30" s="10"/>
      <c r="T30" s="9"/>
      <c r="U30" s="9"/>
      <c r="V30" s="9"/>
      <c r="W30" s="9"/>
      <c r="X30" s="9"/>
      <c r="Y30" s="9"/>
    </row>
    <row r="31" spans="1:25">
      <c r="A31" s="5">
        <v>16</v>
      </c>
      <c r="B31" s="14" t="s">
        <v>100</v>
      </c>
      <c r="C31" s="21" t="s">
        <v>69</v>
      </c>
      <c r="D31" s="10" t="s">
        <v>73</v>
      </c>
      <c r="E31" s="25">
        <v>4.25</v>
      </c>
      <c r="F31" s="14"/>
      <c r="G31" s="14"/>
      <c r="H31" s="14"/>
      <c r="I31" s="14"/>
      <c r="J31" s="14"/>
      <c r="K31" s="14"/>
      <c r="L31" s="14"/>
      <c r="M31" s="14"/>
      <c r="N31" s="14"/>
      <c r="O31" s="14">
        <v>4.25</v>
      </c>
      <c r="P31" s="14"/>
      <c r="Q31" s="14"/>
      <c r="R31" s="14"/>
      <c r="S31" s="10"/>
      <c r="T31" s="9"/>
      <c r="U31" s="9"/>
      <c r="V31" s="9"/>
      <c r="W31" s="9"/>
      <c r="X31" s="9"/>
      <c r="Y31" s="9"/>
    </row>
    <row r="32" spans="1:25">
      <c r="A32" s="5">
        <v>16</v>
      </c>
      <c r="B32" s="14" t="s">
        <v>96</v>
      </c>
      <c r="C32" s="21" t="s">
        <v>69</v>
      </c>
      <c r="D32" s="10" t="s">
        <v>97</v>
      </c>
      <c r="E32" s="25">
        <v>682.01</v>
      </c>
      <c r="F32" s="14"/>
      <c r="G32" s="14"/>
      <c r="H32" s="14">
        <v>104.89</v>
      </c>
      <c r="I32" s="14"/>
      <c r="J32" s="14"/>
      <c r="K32" s="14"/>
      <c r="L32" s="14"/>
      <c r="M32" s="14"/>
      <c r="N32" s="14"/>
      <c r="O32" s="14"/>
      <c r="P32" s="14">
        <v>577.12</v>
      </c>
      <c r="Q32" s="14"/>
      <c r="R32" s="14"/>
      <c r="S32" s="10"/>
      <c r="T32" s="9"/>
      <c r="U32" s="9"/>
      <c r="V32" s="9"/>
      <c r="W32" s="9"/>
      <c r="X32" s="9"/>
      <c r="Y32" s="9"/>
    </row>
    <row r="33" spans="1:25">
      <c r="A33" s="5">
        <v>17</v>
      </c>
      <c r="B33" s="14" t="s">
        <v>99</v>
      </c>
      <c r="C33" s="21" t="s">
        <v>65</v>
      </c>
      <c r="D33" s="10" t="s">
        <v>73</v>
      </c>
      <c r="E33" s="25">
        <v>4.25</v>
      </c>
      <c r="F33" s="14"/>
      <c r="G33" s="14"/>
      <c r="H33" s="14"/>
      <c r="I33" s="14"/>
      <c r="J33" s="14"/>
      <c r="K33" s="14"/>
      <c r="L33" s="14"/>
      <c r="M33" s="14"/>
      <c r="N33" s="14"/>
      <c r="O33" s="14">
        <v>4.25</v>
      </c>
      <c r="P33" s="14"/>
      <c r="Q33" s="14"/>
      <c r="R33" s="14"/>
      <c r="S33" s="10"/>
      <c r="T33" s="9"/>
      <c r="U33" s="9"/>
      <c r="V33" s="9"/>
      <c r="W33" s="9"/>
      <c r="X33" s="9"/>
      <c r="Y33" s="9"/>
    </row>
    <row r="34" spans="1:25">
      <c r="A34" s="5">
        <v>18</v>
      </c>
      <c r="B34" s="14" t="s">
        <v>102</v>
      </c>
      <c r="C34" s="21" t="s">
        <v>65</v>
      </c>
      <c r="D34" s="10" t="s">
        <v>73</v>
      </c>
      <c r="E34" s="25">
        <v>4.25</v>
      </c>
      <c r="F34" s="14"/>
      <c r="G34" s="14"/>
      <c r="H34" s="14"/>
      <c r="I34" s="14"/>
      <c r="J34" s="14"/>
      <c r="K34" s="14"/>
      <c r="L34" s="14"/>
      <c r="M34" s="14"/>
      <c r="N34" s="14"/>
      <c r="O34" s="14">
        <v>4.25</v>
      </c>
      <c r="P34" s="14"/>
      <c r="Q34" s="14"/>
      <c r="R34" s="14"/>
      <c r="S34" s="10"/>
      <c r="T34" s="9"/>
      <c r="U34" s="9"/>
      <c r="V34" s="9"/>
      <c r="W34" s="9"/>
      <c r="X34" s="9"/>
      <c r="Y34" s="9"/>
    </row>
    <row r="35" spans="1:25">
      <c r="A35" s="5">
        <v>18</v>
      </c>
      <c r="B35" s="14" t="s">
        <v>101</v>
      </c>
      <c r="C35" s="21" t="s">
        <v>69</v>
      </c>
      <c r="D35" s="10" t="s">
        <v>71</v>
      </c>
      <c r="E35" s="25">
        <v>787.57</v>
      </c>
      <c r="F35" s="14">
        <v>678.4</v>
      </c>
      <c r="G35" s="14">
        <v>109.17</v>
      </c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0"/>
      <c r="T35" s="9"/>
      <c r="U35" s="9"/>
      <c r="V35" s="9"/>
      <c r="W35" s="9"/>
      <c r="X35" s="9"/>
      <c r="Y35" s="9"/>
    </row>
    <row r="36" spans="1:25">
      <c r="A36" s="5">
        <v>19</v>
      </c>
      <c r="B36" s="14" t="s">
        <v>105</v>
      </c>
      <c r="C36" s="21" t="s">
        <v>69</v>
      </c>
      <c r="D36" s="10" t="s">
        <v>103</v>
      </c>
      <c r="E36" s="25">
        <v>100</v>
      </c>
      <c r="F36" s="14"/>
      <c r="G36" s="14"/>
      <c r="H36" s="14"/>
      <c r="I36" s="14"/>
      <c r="J36" s="14"/>
      <c r="K36" s="14">
        <v>100</v>
      </c>
      <c r="L36" s="14"/>
      <c r="M36" s="14"/>
      <c r="N36" s="14"/>
      <c r="O36" s="14"/>
      <c r="P36" s="14"/>
      <c r="Q36" s="14"/>
      <c r="R36" s="14"/>
      <c r="S36" s="10"/>
      <c r="T36" s="9"/>
      <c r="U36" s="9"/>
      <c r="V36" s="9"/>
      <c r="W36" s="9"/>
      <c r="X36" s="9"/>
      <c r="Y36" s="9"/>
    </row>
    <row r="37" spans="1:25">
      <c r="A37" s="5">
        <v>21</v>
      </c>
      <c r="B37" s="14" t="s">
        <v>121</v>
      </c>
      <c r="C37" s="21" t="s">
        <v>65</v>
      </c>
      <c r="D37" s="10" t="s">
        <v>66</v>
      </c>
      <c r="E37" s="25">
        <v>169.4</v>
      </c>
      <c r="F37" s="14">
        <v>169.4</v>
      </c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0"/>
      <c r="T37" s="9"/>
      <c r="U37" s="9"/>
      <c r="V37" s="9"/>
      <c r="W37" s="9"/>
      <c r="X37" s="9"/>
      <c r="Y37" s="9"/>
    </row>
    <row r="38" spans="1:25">
      <c r="A38" s="5">
        <v>20</v>
      </c>
      <c r="B38" s="14" t="s">
        <v>104</v>
      </c>
      <c r="C38" s="21" t="s">
        <v>69</v>
      </c>
      <c r="D38" s="10" t="s">
        <v>73</v>
      </c>
      <c r="E38" s="25">
        <v>4.25</v>
      </c>
      <c r="F38" s="14"/>
      <c r="G38" s="14"/>
      <c r="H38" s="14"/>
      <c r="I38" s="14"/>
      <c r="J38" s="14"/>
      <c r="K38" s="14"/>
      <c r="L38" s="14"/>
      <c r="M38" s="14"/>
      <c r="N38" s="14"/>
      <c r="O38" s="14">
        <v>4.25</v>
      </c>
      <c r="P38" s="14"/>
      <c r="Q38" s="14"/>
      <c r="R38" s="14"/>
      <c r="S38" s="10"/>
      <c r="T38" s="9"/>
      <c r="U38" s="9"/>
      <c r="V38" s="9"/>
      <c r="W38" s="9"/>
      <c r="X38" s="9"/>
      <c r="Y38" s="9"/>
    </row>
    <row r="39" spans="1:25" ht="15.75" thickBot="1">
      <c r="A39" s="5">
        <v>21</v>
      </c>
      <c r="B39" s="14" t="s">
        <v>120</v>
      </c>
      <c r="C39" s="21" t="s">
        <v>69</v>
      </c>
      <c r="D39" s="10" t="s">
        <v>73</v>
      </c>
      <c r="E39" s="25">
        <v>4.25</v>
      </c>
      <c r="F39" s="14"/>
      <c r="G39" s="14"/>
      <c r="H39" s="14"/>
      <c r="I39" s="14"/>
      <c r="J39" s="14"/>
      <c r="K39" s="14"/>
      <c r="L39" s="14"/>
      <c r="M39" s="14"/>
      <c r="N39" s="14"/>
      <c r="O39" s="14">
        <v>4.25</v>
      </c>
      <c r="P39" s="14"/>
      <c r="Q39" s="14"/>
      <c r="R39" s="14"/>
      <c r="S39" s="10"/>
      <c r="T39" s="9"/>
      <c r="U39" s="9"/>
      <c r="V39" s="9"/>
      <c r="W39" s="9"/>
      <c r="X39" s="9"/>
      <c r="Y39" s="9"/>
    </row>
    <row r="40" spans="1:25" ht="16.5" thickTop="1" thickBot="1">
      <c r="B40" s="6" t="s">
        <v>4</v>
      </c>
      <c r="C40" s="6"/>
      <c r="D40" s="7"/>
      <c r="E40" s="19">
        <f>SUM(E16:E39)</f>
        <v>2606.92</v>
      </c>
      <c r="F40" s="19">
        <f>SUM(F16:F38)</f>
        <v>1013.2099999999999</v>
      </c>
      <c r="G40" s="19">
        <f>SUM(G16:G38)</f>
        <v>122.07000000000001</v>
      </c>
      <c r="H40" s="19">
        <f>SUM(H16:H38)</f>
        <v>122.89</v>
      </c>
      <c r="I40" s="19">
        <f>SUM(I16:I38)</f>
        <v>196</v>
      </c>
      <c r="J40" s="19">
        <f>SUM(J16:J38)</f>
        <v>57.13</v>
      </c>
      <c r="K40" s="19">
        <f>SUM(K16:K38)</f>
        <v>200</v>
      </c>
      <c r="L40" s="19">
        <f>SUM(L16:L38)</f>
        <v>90</v>
      </c>
      <c r="M40" s="19">
        <f>SUM(M16:M38)</f>
        <v>100</v>
      </c>
      <c r="N40" s="19">
        <f>SUM(N16:N38)</f>
        <v>77.5</v>
      </c>
      <c r="O40" s="19">
        <f>SUM(O16:O39)</f>
        <v>51</v>
      </c>
      <c r="P40" s="19">
        <f>SUM(P16:P38)</f>
        <v>577.12</v>
      </c>
      <c r="Q40" s="19">
        <f>SUM(Q16:Q38)</f>
        <v>0</v>
      </c>
      <c r="R40" s="19"/>
      <c r="S40" s="19"/>
      <c r="T40" s="19"/>
      <c r="U40" s="19"/>
      <c r="V40" s="19"/>
      <c r="W40" s="19"/>
      <c r="X40" s="9"/>
      <c r="Y40" s="9"/>
    </row>
    <row r="41" spans="1:25" ht="15.75" thickTop="1">
      <c r="B41" s="6"/>
      <c r="C41" s="6"/>
      <c r="D41" s="7"/>
      <c r="E41" s="8"/>
      <c r="F41" s="6"/>
      <c r="G41" s="6"/>
      <c r="H41" s="6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0"/>
      <c r="T41" s="9"/>
      <c r="U41" s="9"/>
      <c r="V41" s="9"/>
      <c r="W41" s="9"/>
      <c r="X41" s="9"/>
      <c r="Y41" s="9"/>
    </row>
    <row r="42" spans="1:25">
      <c r="B42" s="6" t="s">
        <v>7</v>
      </c>
      <c r="C42" s="14"/>
      <c r="D42" s="15"/>
      <c r="E42" s="10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0"/>
      <c r="T42" s="9"/>
      <c r="U42" s="9"/>
      <c r="V42" s="9"/>
      <c r="W42" s="9"/>
      <c r="X42" s="9"/>
      <c r="Y42" s="9"/>
    </row>
    <row r="43" spans="1:25">
      <c r="B43" s="6" t="s">
        <v>8</v>
      </c>
      <c r="C43" s="6"/>
      <c r="D43" s="7"/>
      <c r="E43" s="8">
        <f>SUM(E4)</f>
        <v>1862.19</v>
      </c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0"/>
      <c r="T43" s="9"/>
      <c r="U43" s="9"/>
      <c r="V43" s="9"/>
      <c r="W43" s="9"/>
      <c r="X43" s="9"/>
      <c r="Y43" s="9"/>
    </row>
    <row r="44" spans="1:25">
      <c r="B44" s="6" t="s">
        <v>9</v>
      </c>
      <c r="C44" s="6"/>
      <c r="D44" s="7"/>
      <c r="E44" s="8">
        <f>SUM(E12)</f>
        <v>2118</v>
      </c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0"/>
      <c r="T44" s="9"/>
      <c r="U44" s="9"/>
      <c r="V44" s="9"/>
      <c r="W44" s="9"/>
      <c r="X44" s="9"/>
      <c r="Y44" s="9"/>
    </row>
    <row r="45" spans="1:25" ht="15.75" thickBot="1">
      <c r="B45" s="6" t="s">
        <v>10</v>
      </c>
      <c r="C45" s="6"/>
      <c r="D45" s="7"/>
      <c r="E45" s="8">
        <f>SUM(E40)</f>
        <v>2606.92</v>
      </c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0"/>
      <c r="T45" s="9"/>
      <c r="U45" s="9"/>
      <c r="V45" s="9"/>
      <c r="W45" s="9"/>
      <c r="X45" s="9"/>
      <c r="Y45" s="9"/>
    </row>
    <row r="46" spans="1:25" ht="16.5" thickTop="1" thickBot="1">
      <c r="B46" s="6" t="s">
        <v>11</v>
      </c>
      <c r="C46" s="6"/>
      <c r="D46" s="7"/>
      <c r="E46" s="19">
        <f>SUM(E43+E44-E45)</f>
        <v>1373.27</v>
      </c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0"/>
      <c r="T46" s="9"/>
      <c r="U46" s="9"/>
      <c r="V46" s="9"/>
      <c r="W46" s="9"/>
      <c r="X46" s="9"/>
      <c r="Y46" s="9"/>
    </row>
    <row r="47" spans="1:25" ht="15.75" thickTop="1">
      <c r="B47" s="6"/>
      <c r="C47" s="6"/>
      <c r="D47" s="7"/>
      <c r="E47" s="8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0"/>
      <c r="T47" s="9"/>
      <c r="U47" s="9"/>
      <c r="V47" s="9"/>
      <c r="W47" s="9"/>
      <c r="X47" s="9"/>
      <c r="Y47" s="9"/>
    </row>
    <row r="48" spans="1:25">
      <c r="B48" s="6" t="s">
        <v>119</v>
      </c>
      <c r="C48" s="6"/>
      <c r="D48" s="7"/>
      <c r="E48" s="8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0"/>
      <c r="T48" s="9"/>
      <c r="U48" s="9"/>
      <c r="V48" s="9"/>
      <c r="W48" s="9"/>
      <c r="X48" s="9"/>
      <c r="Y48" s="9"/>
    </row>
    <row r="49" spans="2:25">
      <c r="B49" s="6" t="s">
        <v>28</v>
      </c>
      <c r="C49" s="6"/>
      <c r="D49" s="7"/>
      <c r="E49" s="8"/>
      <c r="F49" s="14"/>
      <c r="G49" s="14"/>
      <c r="H49" s="14"/>
      <c r="I49" s="6"/>
      <c r="J49" s="6"/>
      <c r="K49" s="6"/>
      <c r="L49" s="6"/>
      <c r="M49" s="6"/>
      <c r="N49" s="6"/>
      <c r="O49" s="6"/>
      <c r="P49" s="6"/>
      <c r="Q49" s="6"/>
      <c r="R49" s="14"/>
      <c r="S49" s="10"/>
      <c r="T49" s="9"/>
      <c r="U49" s="9"/>
      <c r="V49" s="9"/>
      <c r="W49" s="9"/>
      <c r="X49" s="9"/>
      <c r="Y49" s="9"/>
    </row>
    <row r="50" spans="2:25">
      <c r="B50" s="6" t="s">
        <v>12</v>
      </c>
      <c r="C50" s="6"/>
      <c r="D50" s="15"/>
      <c r="E50" s="8">
        <v>0</v>
      </c>
      <c r="F50" s="14"/>
      <c r="G50" s="14"/>
      <c r="H50" s="14"/>
      <c r="I50" s="6"/>
      <c r="J50" s="6"/>
      <c r="K50" s="6"/>
      <c r="L50" s="6"/>
      <c r="M50" s="6"/>
      <c r="N50" s="6"/>
      <c r="O50" s="6"/>
      <c r="P50" s="6"/>
      <c r="Q50" s="6"/>
      <c r="R50" s="14"/>
      <c r="S50" s="10"/>
      <c r="T50" s="9"/>
      <c r="U50" s="9"/>
      <c r="V50" s="9"/>
      <c r="W50" s="9"/>
      <c r="X50" s="9"/>
      <c r="Y50" s="9"/>
    </row>
    <row r="51" spans="2:25" ht="15.75" thickBot="1">
      <c r="B51" s="6" t="s">
        <v>13</v>
      </c>
      <c r="C51" s="6"/>
      <c r="D51" s="15"/>
      <c r="E51" s="8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0"/>
      <c r="T51" s="9"/>
      <c r="U51" s="9"/>
      <c r="V51" s="9"/>
      <c r="W51" s="9"/>
      <c r="X51" s="9"/>
      <c r="Y51" s="9"/>
    </row>
    <row r="52" spans="2:25" ht="16.5" thickTop="1" thickBot="1">
      <c r="B52" s="6" t="s">
        <v>14</v>
      </c>
      <c r="C52" s="6"/>
      <c r="D52" s="7"/>
      <c r="E52" s="19">
        <f>SUM(E43+E44-E45)</f>
        <v>1373.27</v>
      </c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0"/>
      <c r="T52" s="9"/>
      <c r="U52" s="9"/>
      <c r="V52" s="9"/>
      <c r="W52" s="9"/>
      <c r="X52" s="9"/>
      <c r="Y52" s="9"/>
    </row>
    <row r="53" spans="2:25" ht="15.75" thickTop="1">
      <c r="B53" s="10"/>
      <c r="C53" s="14"/>
      <c r="D53" s="15"/>
      <c r="E53" s="10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0"/>
      <c r="T53" s="9"/>
      <c r="U53" s="9"/>
      <c r="V53" s="9"/>
      <c r="W53" s="9"/>
      <c r="X53" s="9"/>
      <c r="Y53" s="9"/>
    </row>
    <row r="54" spans="2:25">
      <c r="B54" s="6" t="s">
        <v>15</v>
      </c>
      <c r="C54" s="14"/>
      <c r="D54" s="15"/>
      <c r="E54" s="10"/>
      <c r="F54" s="14"/>
      <c r="G54" s="14"/>
      <c r="H54" s="14"/>
      <c r="I54" s="6"/>
      <c r="J54" s="14"/>
      <c r="K54" s="14"/>
      <c r="L54" s="14"/>
      <c r="M54" s="14"/>
      <c r="N54" s="10"/>
      <c r="O54" s="6"/>
      <c r="P54" s="14"/>
      <c r="Q54" s="14"/>
      <c r="R54" s="14"/>
      <c r="S54" s="10"/>
      <c r="T54" s="9"/>
      <c r="U54" s="9"/>
      <c r="V54" s="9"/>
      <c r="W54" s="9"/>
      <c r="X54" s="9"/>
      <c r="Y54" s="9"/>
    </row>
    <row r="55" spans="2:25">
      <c r="B55" s="6" t="s">
        <v>16</v>
      </c>
      <c r="C55" s="14"/>
      <c r="D55" s="10"/>
      <c r="E55" s="10"/>
      <c r="F55" s="14"/>
      <c r="G55" s="14"/>
      <c r="H55" s="14"/>
      <c r="I55" s="14"/>
      <c r="J55" s="14"/>
      <c r="K55" s="14"/>
      <c r="L55" s="14"/>
      <c r="M55" s="14"/>
      <c r="N55" s="10"/>
      <c r="O55" s="6"/>
      <c r="P55" s="14"/>
      <c r="Q55" s="14"/>
      <c r="R55" s="14"/>
      <c r="S55" s="10"/>
      <c r="T55" s="9"/>
      <c r="U55" s="9"/>
      <c r="V55" s="9"/>
      <c r="W55" s="9"/>
      <c r="X55" s="9"/>
      <c r="Y55" s="9"/>
    </row>
    <row r="56" spans="2:25">
      <c r="B56" s="6" t="s">
        <v>17</v>
      </c>
      <c r="C56" s="14"/>
      <c r="D56" s="15"/>
      <c r="E56" s="10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0"/>
      <c r="T56" s="9"/>
      <c r="U56" s="9"/>
      <c r="V56" s="9"/>
      <c r="W56" s="9"/>
      <c r="X56" s="9"/>
      <c r="Y56" s="9"/>
    </row>
    <row r="57" spans="2:25">
      <c r="B57" s="6" t="s">
        <v>18</v>
      </c>
      <c r="C57" s="10"/>
      <c r="D57" s="10"/>
      <c r="E57" s="10"/>
      <c r="F57" s="10"/>
      <c r="G57" s="10"/>
      <c r="H57" s="10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0"/>
      <c r="T57" s="9"/>
      <c r="U57" s="9"/>
      <c r="V57" s="9"/>
      <c r="W57" s="9"/>
      <c r="X57" s="9"/>
      <c r="Y57" s="9"/>
    </row>
    <row r="58" spans="2:25">
      <c r="B58" s="6" t="s">
        <v>19</v>
      </c>
      <c r="C58" s="10"/>
      <c r="D58" s="10"/>
      <c r="E58" s="10"/>
      <c r="F58" s="10"/>
      <c r="G58" s="10"/>
      <c r="H58" s="10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0"/>
      <c r="T58" s="9"/>
      <c r="U58" s="9"/>
      <c r="V58" s="9"/>
      <c r="W58" s="9"/>
      <c r="X58" s="9"/>
      <c r="Y58" s="9"/>
    </row>
    <row r="59" spans="2:25">
      <c r="B59" s="6" t="s">
        <v>20</v>
      </c>
      <c r="C59" s="10"/>
      <c r="D59" s="15"/>
      <c r="E59" s="10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0"/>
      <c r="T59" s="9"/>
      <c r="U59" s="9"/>
      <c r="V59" s="9"/>
      <c r="W59" s="9"/>
      <c r="X59" s="9"/>
      <c r="Y59" s="9"/>
    </row>
    <row r="60" spans="2:25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</row>
    <row r="61" spans="2:25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2:25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2:25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2:25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2:25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2:25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2:25"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</row>
  </sheetData>
  <mergeCells count="3">
    <mergeCell ref="F1:J1"/>
    <mergeCell ref="K1:M1"/>
    <mergeCell ref="N1:W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3BD91-01BE-4D19-95B2-12DABE15A5EE}">
  <dimension ref="A1:F37"/>
  <sheetViews>
    <sheetView tabSelected="1" topLeftCell="A17" workbookViewId="0">
      <selection activeCell="B31" sqref="B31"/>
    </sheetView>
  </sheetViews>
  <sheetFormatPr defaultRowHeight="15"/>
  <cols>
    <col min="1" max="1" width="18.28515625" style="1" customWidth="1"/>
    <col min="2" max="2" width="11.7109375" style="1" customWidth="1"/>
    <col min="3" max="3" width="15.42578125" customWidth="1"/>
    <col min="4" max="4" width="14.28515625" style="1" customWidth="1"/>
    <col min="5" max="6" width="12.140625" style="1" customWidth="1"/>
    <col min="7" max="16384" width="9.140625" style="1"/>
  </cols>
  <sheetData>
    <row r="1" spans="1:6" s="3" customFormat="1">
      <c r="B1" s="3" t="s">
        <v>24</v>
      </c>
      <c r="C1" s="3" t="s">
        <v>29</v>
      </c>
      <c r="D1" s="3" t="s">
        <v>24</v>
      </c>
      <c r="E1" s="3" t="s">
        <v>83</v>
      </c>
      <c r="F1" s="3" t="s">
        <v>29</v>
      </c>
    </row>
    <row r="2" spans="1:6" s="3" customFormat="1">
      <c r="B2" s="3" t="s">
        <v>0</v>
      </c>
      <c r="C2" s="3" t="s">
        <v>0</v>
      </c>
      <c r="D2" s="3" t="s">
        <v>0</v>
      </c>
      <c r="E2" s="3" t="s">
        <v>0</v>
      </c>
      <c r="F2" s="3" t="s">
        <v>5</v>
      </c>
    </row>
    <row r="3" spans="1:6" s="3" customFormat="1">
      <c r="B3" s="3" t="s">
        <v>49</v>
      </c>
      <c r="C3" s="3" t="s">
        <v>51</v>
      </c>
      <c r="D3" s="3" t="s">
        <v>51</v>
      </c>
      <c r="E3" s="3" t="s">
        <v>51</v>
      </c>
      <c r="F3" s="3" t="s">
        <v>84</v>
      </c>
    </row>
    <row r="4" spans="1:6">
      <c r="A4" s="1" t="s">
        <v>21</v>
      </c>
      <c r="B4" s="1">
        <v>1600</v>
      </c>
      <c r="C4" s="1">
        <v>1600</v>
      </c>
      <c r="D4" s="1">
        <v>1600</v>
      </c>
      <c r="E4" s="1">
        <v>1600</v>
      </c>
      <c r="F4" s="1">
        <v>1600</v>
      </c>
    </row>
    <row r="5" spans="1:6">
      <c r="A5" s="1" t="s">
        <v>22</v>
      </c>
      <c r="B5" s="1">
        <v>17.170000000000002</v>
      </c>
      <c r="C5" s="1">
        <v>17.170000000000002</v>
      </c>
      <c r="D5" s="1">
        <v>18</v>
      </c>
      <c r="E5" s="1">
        <v>18</v>
      </c>
      <c r="F5" s="1">
        <v>18</v>
      </c>
    </row>
    <row r="6" spans="1:6">
      <c r="A6" s="1" t="s">
        <v>90</v>
      </c>
      <c r="B6" s="1">
        <v>0</v>
      </c>
      <c r="C6" s="1">
        <v>0</v>
      </c>
      <c r="D6" s="1">
        <v>500</v>
      </c>
      <c r="E6" s="1">
        <v>500</v>
      </c>
      <c r="F6" s="1">
        <v>0</v>
      </c>
    </row>
    <row r="7" spans="1:6" s="3" customFormat="1">
      <c r="B7" s="3">
        <f>SUM(B4:B6)</f>
        <v>1617.17</v>
      </c>
      <c r="C7" s="3">
        <f t="shared" ref="C7:F7" si="0">SUM(C4:C6)</f>
        <v>1617.17</v>
      </c>
      <c r="D7" s="3">
        <f t="shared" si="0"/>
        <v>2118</v>
      </c>
      <c r="E7" s="3">
        <f t="shared" si="0"/>
        <v>2118</v>
      </c>
      <c r="F7" s="3">
        <f t="shared" si="0"/>
        <v>1618</v>
      </c>
    </row>
    <row r="9" spans="1:6" s="3" customFormat="1">
      <c r="B9" s="3" t="s">
        <v>24</v>
      </c>
      <c r="C9" s="3" t="s">
        <v>29</v>
      </c>
      <c r="D9" s="3" t="s">
        <v>24</v>
      </c>
      <c r="E9" s="3" t="s">
        <v>83</v>
      </c>
      <c r="F9" s="3" t="s">
        <v>29</v>
      </c>
    </row>
    <row r="10" spans="1:6" s="3" customFormat="1">
      <c r="B10" s="3" t="s">
        <v>5</v>
      </c>
      <c r="C10" s="3" t="s">
        <v>5</v>
      </c>
      <c r="D10" s="3" t="s">
        <v>5</v>
      </c>
      <c r="E10" s="3" t="s">
        <v>5</v>
      </c>
      <c r="F10" s="3" t="s">
        <v>5</v>
      </c>
    </row>
    <row r="11" spans="1:6" s="3" customFormat="1">
      <c r="B11" s="3" t="s">
        <v>49</v>
      </c>
      <c r="C11" s="3" t="s">
        <v>51</v>
      </c>
      <c r="D11" s="3" t="s">
        <v>51</v>
      </c>
      <c r="E11" s="3" t="s">
        <v>51</v>
      </c>
      <c r="F11" s="3" t="s">
        <v>84</v>
      </c>
    </row>
    <row r="12" spans="1:6" s="3" customFormat="1"/>
    <row r="13" spans="1:6">
      <c r="A13" s="1" t="s">
        <v>48</v>
      </c>
      <c r="B13" s="1">
        <v>657.2</v>
      </c>
      <c r="C13" s="1">
        <v>780</v>
      </c>
      <c r="D13" s="26">
        <v>1013.21</v>
      </c>
      <c r="E13" s="1">
        <v>780</v>
      </c>
      <c r="F13" s="1">
        <v>800</v>
      </c>
    </row>
    <row r="14" spans="1:6">
      <c r="A14" s="1" t="s">
        <v>47</v>
      </c>
      <c r="B14" s="1">
        <v>102.38</v>
      </c>
      <c r="C14" s="1">
        <v>150</v>
      </c>
      <c r="D14" s="26">
        <v>122.07</v>
      </c>
      <c r="E14" s="1">
        <v>120</v>
      </c>
      <c r="F14" s="1">
        <v>120</v>
      </c>
    </row>
    <row r="15" spans="1:6" ht="15.75" customHeight="1">
      <c r="A15" s="1" t="s">
        <v>25</v>
      </c>
      <c r="B15" s="1">
        <v>100</v>
      </c>
      <c r="C15" s="1">
        <v>100</v>
      </c>
      <c r="D15" s="26">
        <v>100</v>
      </c>
      <c r="E15" s="1">
        <v>100</v>
      </c>
      <c r="F15" s="1">
        <v>100</v>
      </c>
    </row>
    <row r="16" spans="1:6" ht="15.75" customHeight="1">
      <c r="A16" s="1" t="s">
        <v>23</v>
      </c>
      <c r="B16" s="1">
        <v>360.66</v>
      </c>
      <c r="C16" s="1">
        <v>365</v>
      </c>
      <c r="D16" s="26">
        <v>196</v>
      </c>
      <c r="E16" s="1">
        <v>196</v>
      </c>
      <c r="F16" s="1">
        <v>220</v>
      </c>
    </row>
    <row r="17" spans="1:6">
      <c r="A17" s="1" t="s">
        <v>26</v>
      </c>
      <c r="B17" s="1">
        <v>56.07</v>
      </c>
      <c r="C17" s="1">
        <v>60</v>
      </c>
      <c r="D17" s="26">
        <v>57.13</v>
      </c>
      <c r="E17" s="1">
        <v>57.13</v>
      </c>
      <c r="F17" s="1">
        <v>60</v>
      </c>
    </row>
    <row r="18" spans="1:6">
      <c r="A18" s="1" t="s">
        <v>27</v>
      </c>
      <c r="B18" s="1">
        <v>300</v>
      </c>
      <c r="C18" s="1">
        <v>350</v>
      </c>
      <c r="D18" s="26">
        <v>200</v>
      </c>
      <c r="E18" s="1">
        <v>350</v>
      </c>
      <c r="F18" s="1">
        <v>350</v>
      </c>
    </row>
    <row r="19" spans="1:6">
      <c r="A19" s="1" t="s">
        <v>31</v>
      </c>
      <c r="B19" s="1">
        <v>90</v>
      </c>
      <c r="C19" s="1">
        <v>90</v>
      </c>
      <c r="D19" s="26">
        <v>90</v>
      </c>
      <c r="E19" s="1">
        <v>90</v>
      </c>
      <c r="F19" s="1">
        <v>90</v>
      </c>
    </row>
    <row r="20" spans="1:6">
      <c r="A20" s="1" t="s">
        <v>22</v>
      </c>
      <c r="B20" s="1">
        <v>18</v>
      </c>
      <c r="C20" s="1">
        <v>17.170000000000002</v>
      </c>
      <c r="D20" s="26">
        <v>122.89</v>
      </c>
      <c r="E20" s="1">
        <v>18</v>
      </c>
      <c r="F20" s="1">
        <v>18</v>
      </c>
    </row>
    <row r="21" spans="1:6">
      <c r="A21" s="1" t="s">
        <v>50</v>
      </c>
      <c r="B21" s="1">
        <v>77.5</v>
      </c>
      <c r="C21" s="1">
        <v>80</v>
      </c>
      <c r="D21" s="1">
        <v>77.5</v>
      </c>
      <c r="E21" s="1">
        <v>77.5</v>
      </c>
      <c r="F21" s="1">
        <v>80</v>
      </c>
    </row>
    <row r="22" spans="1:6">
      <c r="A22" s="1" t="s">
        <v>52</v>
      </c>
      <c r="B22" s="1">
        <v>4.25</v>
      </c>
      <c r="C22" s="1">
        <v>0</v>
      </c>
      <c r="D22" s="1">
        <v>51</v>
      </c>
      <c r="E22" s="1">
        <v>50</v>
      </c>
      <c r="F22" s="1">
        <v>50</v>
      </c>
    </row>
    <row r="23" spans="1:6">
      <c r="A23" s="1" t="s">
        <v>86</v>
      </c>
      <c r="B23" s="1">
        <v>0</v>
      </c>
      <c r="C23" s="1">
        <v>0</v>
      </c>
      <c r="D23" s="1">
        <v>577.12</v>
      </c>
      <c r="E23" s="26">
        <v>500</v>
      </c>
      <c r="F23" s="1">
        <v>0</v>
      </c>
    </row>
    <row r="24" spans="1:6" s="3" customFormat="1">
      <c r="B24" s="3">
        <f>SUM(B13:B23)</f>
        <v>1766.06</v>
      </c>
      <c r="C24" s="3">
        <f t="shared" ref="C24" si="1">SUM(C13:C20)</f>
        <v>1912.17</v>
      </c>
      <c r="D24" s="3">
        <f>SUM(D13:D23)</f>
        <v>2606.92</v>
      </c>
      <c r="E24" s="3">
        <f>SUM(E13:E23)</f>
        <v>2338.63</v>
      </c>
      <c r="F24" s="3">
        <f>SUM(F13:F23)</f>
        <v>1888</v>
      </c>
    </row>
    <row r="26" spans="1:6" s="3" customFormat="1">
      <c r="A26" s="3" t="s">
        <v>62</v>
      </c>
      <c r="B26" s="3">
        <v>1862.19</v>
      </c>
    </row>
    <row r="27" spans="1:6" s="3" customFormat="1">
      <c r="A27" s="3" t="s">
        <v>11</v>
      </c>
      <c r="B27" s="3">
        <f>SUM(B26+D7-D24)</f>
        <v>1373.27</v>
      </c>
    </row>
    <row r="28" spans="1:6" s="3" customFormat="1"/>
    <row r="29" spans="1:6">
      <c r="A29" s="3"/>
    </row>
    <row r="30" spans="1:6" s="3" customFormat="1">
      <c r="A30" s="3" t="s">
        <v>118</v>
      </c>
      <c r="B30" s="3">
        <v>1373</v>
      </c>
    </row>
    <row r="31" spans="1:6" s="3" customFormat="1">
      <c r="C31" s="2"/>
    </row>
    <row r="36" s="3" customFormat="1"/>
    <row r="37" ht="19.5" customHeight="1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98505-27CF-4EF5-918E-83A68A441372}">
  <dimension ref="A1:D22"/>
  <sheetViews>
    <sheetView topLeftCell="A2" workbookViewId="0">
      <selection activeCell="F13" sqref="F13"/>
    </sheetView>
  </sheetViews>
  <sheetFormatPr defaultRowHeight="15"/>
  <cols>
    <col min="1" max="1" width="16.5703125" style="1" customWidth="1"/>
    <col min="2" max="2" width="7.42578125" style="1" customWidth="1"/>
    <col min="3" max="3" width="7.7109375" style="1" customWidth="1"/>
    <col min="4" max="16384" width="9.140625" style="1"/>
  </cols>
  <sheetData>
    <row r="1" spans="1:4">
      <c r="A1" s="3" t="s">
        <v>111</v>
      </c>
    </row>
    <row r="2" spans="1:4">
      <c r="A2" s="3" t="s">
        <v>35</v>
      </c>
    </row>
    <row r="4" spans="1:4" s="3" customFormat="1">
      <c r="A4" s="3" t="s">
        <v>36</v>
      </c>
      <c r="B4" s="3" t="s">
        <v>53</v>
      </c>
      <c r="C4" s="3" t="s">
        <v>106</v>
      </c>
    </row>
    <row r="5" spans="1:4">
      <c r="A5" s="1" t="s">
        <v>37</v>
      </c>
      <c r="B5" s="1">
        <v>1600</v>
      </c>
      <c r="C5" s="1">
        <v>1600</v>
      </c>
    </row>
    <row r="6" spans="1:4">
      <c r="A6" s="1" t="s">
        <v>22</v>
      </c>
      <c r="B6" s="1">
        <v>17.170000000000002</v>
      </c>
      <c r="C6" s="1">
        <v>18</v>
      </c>
    </row>
    <row r="7" spans="1:4">
      <c r="A7" s="1" t="s">
        <v>107</v>
      </c>
      <c r="B7" s="1">
        <v>0</v>
      </c>
      <c r="C7" s="1">
        <v>500</v>
      </c>
      <c r="D7" s="1" t="s">
        <v>108</v>
      </c>
    </row>
    <row r="8" spans="1:4">
      <c r="B8" s="3">
        <f>SUM(B5:B6)</f>
        <v>1617.17</v>
      </c>
      <c r="C8" s="3">
        <f>SUM(C5:C7)</f>
        <v>2118</v>
      </c>
    </row>
    <row r="10" spans="1:4" s="3" customFormat="1">
      <c r="A10" s="3" t="s">
        <v>38</v>
      </c>
    </row>
    <row r="11" spans="1:4">
      <c r="A11" s="1" t="s">
        <v>39</v>
      </c>
      <c r="B11" s="1">
        <v>657.2</v>
      </c>
      <c r="C11" s="1">
        <v>1013.21</v>
      </c>
      <c r="D11" s="1" t="s">
        <v>122</v>
      </c>
    </row>
    <row r="12" spans="1:4">
      <c r="A12" s="1" t="s">
        <v>54</v>
      </c>
      <c r="B12" s="1">
        <v>102.38</v>
      </c>
      <c r="C12" s="1">
        <v>122.07</v>
      </c>
    </row>
    <row r="13" spans="1:4">
      <c r="A13" s="1" t="s">
        <v>40</v>
      </c>
      <c r="B13" s="1">
        <v>100</v>
      </c>
      <c r="C13" s="1">
        <v>100</v>
      </c>
    </row>
    <row r="14" spans="1:4">
      <c r="A14" s="1" t="s">
        <v>41</v>
      </c>
      <c r="B14" s="1">
        <v>360.66</v>
      </c>
      <c r="C14" s="1">
        <v>196</v>
      </c>
      <c r="D14" s="1" t="s">
        <v>112</v>
      </c>
    </row>
    <row r="15" spans="1:4">
      <c r="A15" s="1" t="s">
        <v>26</v>
      </c>
      <c r="B15" s="1">
        <v>56.07</v>
      </c>
      <c r="C15" s="1">
        <v>57.13</v>
      </c>
    </row>
    <row r="16" spans="1:4">
      <c r="A16" s="1" t="s">
        <v>42</v>
      </c>
      <c r="B16" s="1">
        <v>300</v>
      </c>
      <c r="C16" s="1">
        <v>200</v>
      </c>
      <c r="D16" s="1" t="s">
        <v>113</v>
      </c>
    </row>
    <row r="17" spans="1:4">
      <c r="A17" s="1" t="s">
        <v>43</v>
      </c>
      <c r="B17" s="1">
        <v>90</v>
      </c>
      <c r="C17" s="1">
        <v>90</v>
      </c>
    </row>
    <row r="18" spans="1:4">
      <c r="A18" s="1" t="s">
        <v>55</v>
      </c>
      <c r="B18" s="1">
        <v>77.5</v>
      </c>
      <c r="C18" s="1">
        <v>77.5</v>
      </c>
      <c r="D18" s="1" t="s">
        <v>57</v>
      </c>
    </row>
    <row r="19" spans="1:4">
      <c r="A19" s="1" t="s">
        <v>56</v>
      </c>
      <c r="B19" s="1">
        <v>4.25</v>
      </c>
      <c r="C19" s="1">
        <v>46.75</v>
      </c>
      <c r="D19" s="1" t="s">
        <v>58</v>
      </c>
    </row>
    <row r="20" spans="1:4">
      <c r="A20" s="1" t="s">
        <v>22</v>
      </c>
      <c r="B20" s="1">
        <v>18</v>
      </c>
      <c r="C20" s="1">
        <v>122.89</v>
      </c>
      <c r="D20" s="1" t="s">
        <v>114</v>
      </c>
    </row>
    <row r="21" spans="1:4">
      <c r="A21" s="1" t="s">
        <v>109</v>
      </c>
      <c r="B21" s="1">
        <v>0</v>
      </c>
      <c r="C21" s="1">
        <v>577.12</v>
      </c>
      <c r="D21" s="1" t="s">
        <v>110</v>
      </c>
    </row>
    <row r="22" spans="1:4">
      <c r="B22" s="3">
        <f>SUM(B11:B21)</f>
        <v>1766.06</v>
      </c>
      <c r="C22" s="3">
        <f>SUM(C11:C21)</f>
        <v>2602.67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"/>
  <sheetViews>
    <sheetView workbookViewId="0">
      <selection activeCell="F3" sqref="F3"/>
    </sheetView>
  </sheetViews>
  <sheetFormatPr defaultColWidth="9.140625" defaultRowHeight="15"/>
  <cols>
    <col min="1" max="2" width="9.140625" style="1"/>
    <col min="3" max="3" width="11.5703125" style="1" customWidth="1"/>
    <col min="4" max="5" width="9.140625" style="1"/>
    <col min="6" max="6" width="10" style="1" bestFit="1" customWidth="1"/>
    <col min="7" max="16384" width="9.140625" style="1"/>
  </cols>
  <sheetData>
    <row r="1" spans="1:6">
      <c r="A1" s="4"/>
      <c r="B1" s="1" t="s">
        <v>34</v>
      </c>
      <c r="D1" s="1">
        <v>18</v>
      </c>
      <c r="F1" s="1">
        <v>723944621</v>
      </c>
    </row>
    <row r="2" spans="1:6">
      <c r="B2" s="1" t="s">
        <v>98</v>
      </c>
      <c r="D2" s="1">
        <v>113.67</v>
      </c>
      <c r="F2" s="1">
        <v>987568734</v>
      </c>
    </row>
    <row r="6" spans="1:6">
      <c r="D6" s="1">
        <f>SUM(D1:D5)</f>
        <v>131.67000000000002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REC&amp;PAY</vt:lpstr>
      <vt:lpstr>BUDGET</vt:lpstr>
      <vt:lpstr>VARIANCES</vt:lpstr>
      <vt:lpstr>VAT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miller</dc:creator>
  <cp:lastModifiedBy>claire miller</cp:lastModifiedBy>
  <cp:lastPrinted>2026-04-29T08:52:19Z</cp:lastPrinted>
  <dcterms:created xsi:type="dcterms:W3CDTF">2016-04-06T18:06:11Z</dcterms:created>
  <dcterms:modified xsi:type="dcterms:W3CDTF">2026-04-29T08:53:39Z</dcterms:modified>
</cp:coreProperties>
</file>